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https://d.docs.live.net/6370370a335756f8/MSFS2020/Giappone Tour/"/>
    </mc:Choice>
  </mc:AlternateContent>
  <xr:revisionPtr revIDLastSave="0" documentId="8_{C5718A5B-285F-4FAF-A5A8-92253776AD3F}" xr6:coauthVersionLast="46" xr6:coauthVersionMax="46" xr10:uidLastSave="{00000000-0000-0000-0000-000000000000}"/>
  <bookViews>
    <workbookView xWindow="51480" yWindow="-120" windowWidth="29040" windowHeight="16440" xr2:uid="{00000000-000D-0000-FFFF-FFFF00000000}"/>
  </bookViews>
  <sheets>
    <sheet name="Foglio1" sheetId="1" r:id="rId1"/>
  </sheets>
  <definedNames>
    <definedName name="_xlnm.Print_Area" localSheetId="0">Foglio1!$B$1:$K$59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1" l="1"/>
  <c r="F58" i="1"/>
  <c r="F48" i="1"/>
  <c r="F36" i="1"/>
  <c r="F29" i="1"/>
  <c r="F17" i="1"/>
  <c r="F14" i="1"/>
  <c r="F23" i="1"/>
  <c r="F27" i="1"/>
  <c r="F34" i="1"/>
  <c r="F40" i="1"/>
  <c r="F44" i="1"/>
  <c r="F21" i="1"/>
  <c r="E60" i="1" l="1"/>
  <c r="F60" i="1" l="1"/>
</calcChain>
</file>

<file path=xl/sharedStrings.xml><?xml version="1.0" encoding="utf-8"?>
<sst xmlns="http://schemas.openxmlformats.org/spreadsheetml/2006/main" count="116" uniqueCount="68">
  <si>
    <t>TOT</t>
  </si>
  <si>
    <t>R/P</t>
  </si>
  <si>
    <t>MC</t>
  </si>
  <si>
    <t>NM</t>
  </si>
  <si>
    <t>TM</t>
  </si>
  <si>
    <t>ALT</t>
  </si>
  <si>
    <t>ETO</t>
  </si>
  <si>
    <t>ATO</t>
  </si>
  <si>
    <t>RAD</t>
  </si>
  <si>
    <t>T/O:</t>
  </si>
  <si>
    <t>LAND:</t>
  </si>
  <si>
    <t>RWY:</t>
  </si>
  <si>
    <t>QNH:</t>
  </si>
  <si>
    <t>FROM:</t>
  </si>
  <si>
    <t>TO:</t>
  </si>
  <si>
    <t>GND</t>
  </si>
  <si>
    <t>TWR</t>
  </si>
  <si>
    <t>APP</t>
  </si>
  <si>
    <t>FIR</t>
  </si>
  <si>
    <t>COM</t>
  </si>
  <si>
    <t>NAV</t>
  </si>
  <si>
    <t>DATA:</t>
  </si>
  <si>
    <t>PILOT</t>
  </si>
  <si>
    <t xml:space="preserve"> </t>
  </si>
  <si>
    <t>FREQUENCY</t>
  </si>
  <si>
    <t>FRANK CAVA</t>
  </si>
  <si>
    <t>Speed</t>
  </si>
  <si>
    <t>2ND LEG IVACARS</t>
  </si>
  <si>
    <t>RJCH</t>
  </si>
  <si>
    <t>R/P :</t>
  </si>
  <si>
    <t>HWE</t>
  </si>
  <si>
    <t>HWE 166 30NM</t>
  </si>
  <si>
    <t>159</t>
  </si>
  <si>
    <t>177</t>
  </si>
  <si>
    <t>MRE</t>
  </si>
  <si>
    <t>207</t>
  </si>
  <si>
    <t>IVACARS START</t>
  </si>
  <si>
    <t>IVACARS STOP</t>
  </si>
  <si>
    <t>TOHOKU NORTH TOUR</t>
  </si>
  <si>
    <t>Velocità :</t>
  </si>
  <si>
    <t>salita S</t>
  </si>
  <si>
    <t>crociera C</t>
  </si>
  <si>
    <t>discesa D</t>
  </si>
  <si>
    <t>BONANZA G36</t>
  </si>
  <si>
    <t>S</t>
  </si>
  <si>
    <t>C</t>
  </si>
  <si>
    <t>272</t>
  </si>
  <si>
    <t>151</t>
  </si>
  <si>
    <t>D</t>
  </si>
  <si>
    <t>301</t>
  </si>
  <si>
    <t>ODE</t>
  </si>
  <si>
    <t>RJSR</t>
  </si>
  <si>
    <t>242</t>
  </si>
  <si>
    <t>OMT</t>
  </si>
  <si>
    <t>231</t>
  </si>
  <si>
    <t>SOLO screenshot</t>
  </si>
  <si>
    <t>197</t>
  </si>
  <si>
    <t>screenshoot</t>
  </si>
  <si>
    <t>360grd circl.</t>
  </si>
  <si>
    <t>giro completo</t>
  </si>
  <si>
    <t>107</t>
  </si>
  <si>
    <t>244</t>
  </si>
  <si>
    <t>challenge point</t>
  </si>
  <si>
    <t>screenshoot ground</t>
  </si>
  <si>
    <t>punto cospicuo circle</t>
  </si>
  <si>
    <t xml:space="preserve">R/P </t>
  </si>
  <si>
    <t>R/P : giro completo</t>
  </si>
  <si>
    <t>MOD FC TOHOKU TOUR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</si>
</sst>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[$-F400]h:mm:ss\ AM/PM"/>
    <numFmt numFmtId="165" formatCode="dd/mm/yy;@"/>
  </numFmts>
  <fonts count="21" x14ac:knownFonts="1">
    <font>
      <sz val="11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5" tint="-0.499984740745262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b/>
      <sz val="16"/>
      <color rgb="FFFFC00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1" tint="0.499984740745262"/>
      <name val="Calibri"/>
      <family val="2"/>
      <scheme val="minor"/>
    </font>
    <font>
      <b/>
      <vertAlign val="superscript"/>
      <sz val="16"/>
      <color theme="1"/>
      <name val="Calibri"/>
      <family val="2"/>
      <scheme val="minor"/>
    </font>
    <font>
      <sz val="16"/>
      <color rgb="FF00B0F0"/>
      <name val="Calibri"/>
      <family val="2"/>
      <scheme val="minor"/>
    </font>
    <font>
      <b/>
      <sz val="16"/>
      <color rgb="FFFF9933"/>
      <name val="Calibri"/>
      <family val="2"/>
      <scheme val="minor"/>
    </font>
    <font>
      <b/>
      <sz val="16"/>
      <color rgb="FF00B0F0"/>
      <name val="Calibri"/>
      <family val="2"/>
      <scheme val="minor"/>
    </font>
    <font>
      <b/>
      <sz val="16"/>
      <color theme="8"/>
      <name val="Calibri"/>
      <family val="2"/>
      <scheme val="minor"/>
    </font>
    <font>
      <strike/>
      <sz val="16"/>
      <color theme="1"/>
      <name val="Calibri"/>
      <family val="2"/>
      <scheme val="minor"/>
    </font>
    <font>
      <b/>
      <strike/>
      <sz val="16"/>
      <color rgb="FF00B0F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22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2" fontId="3" fillId="0" borderId="0" xfId="0" applyNumberFormat="1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Alignment="1">
      <alignment vertical="center"/>
    </xf>
    <xf numFmtId="0" fontId="3" fillId="0" borderId="0" xfId="0" applyFont="1"/>
    <xf numFmtId="2" fontId="12" fillId="0" borderId="0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164" fontId="4" fillId="0" borderId="10" xfId="1" applyNumberFormat="1" applyFont="1" applyBorder="1" applyAlignment="1">
      <alignment vertical="center"/>
    </xf>
    <xf numFmtId="164" fontId="4" fillId="0" borderId="11" xfId="1" applyNumberFormat="1" applyFont="1" applyBorder="1" applyAlignment="1">
      <alignment vertical="center"/>
    </xf>
    <xf numFmtId="164" fontId="4" fillId="0" borderId="4" xfId="1" applyNumberFormat="1" applyFont="1" applyBorder="1" applyAlignment="1">
      <alignment vertical="center"/>
    </xf>
    <xf numFmtId="164" fontId="4" fillId="0" borderId="12" xfId="1" applyNumberFormat="1" applyFont="1" applyBorder="1" applyAlignment="1">
      <alignment vertical="center"/>
    </xf>
    <xf numFmtId="0" fontId="14" fillId="0" borderId="17" xfId="0" applyFont="1" applyBorder="1" applyAlignment="1">
      <alignment horizontal="left" vertical="center"/>
    </xf>
    <xf numFmtId="164" fontId="1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center" vertical="top"/>
    </xf>
    <xf numFmtId="0" fontId="4" fillId="0" borderId="25" xfId="0" applyFont="1" applyBorder="1"/>
    <xf numFmtId="0" fontId="3" fillId="0" borderId="23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/>
    </xf>
    <xf numFmtId="0" fontId="17" fillId="0" borderId="2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/>
    </xf>
    <xf numFmtId="0" fontId="4" fillId="0" borderId="18" xfId="0" applyFont="1" applyBorder="1" applyAlignment="1">
      <alignment horizontal="center" vertical="center"/>
    </xf>
    <xf numFmtId="0" fontId="12" fillId="0" borderId="0" xfId="0" applyFont="1"/>
    <xf numFmtId="0" fontId="3" fillId="0" borderId="21" xfId="0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Fill="1"/>
    <xf numFmtId="0" fontId="6" fillId="0" borderId="20" xfId="0" applyFont="1" applyBorder="1" applyAlignment="1">
      <alignment horizontal="center"/>
    </xf>
    <xf numFmtId="0" fontId="10" fillId="0" borderId="2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3" fillId="0" borderId="21" xfId="0" applyFont="1" applyBorder="1"/>
    <xf numFmtId="0" fontId="3" fillId="0" borderId="2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0" fillId="0" borderId="21" xfId="0" applyFont="1" applyBorder="1" applyAlignment="1">
      <alignment vertical="center"/>
    </xf>
    <xf numFmtId="49" fontId="3" fillId="0" borderId="0" xfId="0" applyNumberFormat="1" applyFont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41" fontId="16" fillId="0" borderId="20" xfId="2" applyFont="1" applyBorder="1" applyAlignment="1" applyProtection="1">
      <alignment horizontal="center" vertical="center"/>
    </xf>
    <xf numFmtId="41" fontId="16" fillId="0" borderId="21" xfId="2" applyFont="1" applyBorder="1" applyAlignment="1" applyProtection="1">
      <alignment horizontal="center" vertical="center"/>
    </xf>
    <xf numFmtId="0" fontId="17" fillId="0" borderId="20" xfId="0" applyNumberFormat="1" applyFont="1" applyBorder="1" applyAlignment="1" applyProtection="1">
      <alignment horizontal="center" vertical="center"/>
    </xf>
    <xf numFmtId="0" fontId="17" fillId="0" borderId="21" xfId="0" applyNumberFormat="1" applyFont="1" applyBorder="1" applyAlignment="1" applyProtection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1" fillId="0" borderId="22" xfId="0" applyNumberFormat="1" applyFont="1" applyBorder="1" applyAlignment="1" applyProtection="1">
      <alignment horizontal="center" vertical="center"/>
    </xf>
    <xf numFmtId="0" fontId="12" fillId="0" borderId="15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41" fontId="16" fillId="0" borderId="28" xfId="2" applyFont="1" applyBorder="1" applyAlignment="1" applyProtection="1">
      <alignment horizontal="center" vertical="center"/>
    </xf>
    <xf numFmtId="41" fontId="16" fillId="0" borderId="29" xfId="2" applyFont="1" applyBorder="1" applyAlignment="1" applyProtection="1">
      <alignment horizontal="center" vertical="center"/>
    </xf>
    <xf numFmtId="0" fontId="17" fillId="0" borderId="22" xfId="0" applyNumberFormat="1" applyFont="1" applyBorder="1" applyAlignment="1" applyProtection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41" fontId="16" fillId="0" borderId="33" xfId="2" applyFont="1" applyBorder="1" applyAlignment="1" applyProtection="1">
      <alignment horizontal="center" vertical="center"/>
    </xf>
    <xf numFmtId="0" fontId="15" fillId="0" borderId="22" xfId="0" applyNumberFormat="1" applyFont="1" applyBorder="1" applyAlignment="1" applyProtection="1">
      <alignment horizontal="center" vertical="center"/>
    </xf>
    <xf numFmtId="0" fontId="15" fillId="0" borderId="21" xfId="0" applyNumberFormat="1" applyFont="1" applyBorder="1" applyAlignment="1" applyProtection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1" fontId="16" fillId="0" borderId="2" xfId="2" applyFont="1" applyBorder="1" applyAlignment="1">
      <alignment horizontal="center" vertical="center"/>
    </xf>
    <xf numFmtId="41" fontId="16" fillId="0" borderId="8" xfId="2" applyFont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22" xfId="0" applyFont="1" applyBorder="1" applyAlignment="1">
      <alignment horizontal="right" vertical="center"/>
    </xf>
    <xf numFmtId="2" fontId="8" fillId="0" borderId="10" xfId="0" applyNumberFormat="1" applyFont="1" applyBorder="1" applyAlignment="1">
      <alignment horizontal="center" vertical="center"/>
    </xf>
    <xf numFmtId="2" fontId="8" fillId="0" borderId="14" xfId="0" applyNumberFormat="1" applyFont="1" applyBorder="1" applyAlignment="1">
      <alignment horizontal="center" vertical="center"/>
    </xf>
    <xf numFmtId="2" fontId="8" fillId="0" borderId="11" xfId="0" applyNumberFormat="1" applyFont="1" applyBorder="1" applyAlignment="1">
      <alignment horizontal="center" vertical="center"/>
    </xf>
    <xf numFmtId="0" fontId="3" fillId="0" borderId="22" xfId="0" applyNumberFormat="1" applyFont="1" applyFill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1" fontId="16" fillId="0" borderId="22" xfId="2" applyFont="1" applyBorder="1" applyAlignment="1" applyProtection="1">
      <alignment horizontal="center" vertical="center"/>
    </xf>
    <xf numFmtId="41" fontId="16" fillId="0" borderId="32" xfId="2" applyFont="1" applyBorder="1" applyAlignment="1" applyProtection="1">
      <alignment horizontal="center" vertical="center"/>
    </xf>
    <xf numFmtId="49" fontId="3" fillId="0" borderId="22" xfId="1" applyNumberFormat="1" applyFont="1" applyBorder="1" applyAlignment="1">
      <alignment horizontal="center" vertical="center"/>
    </xf>
    <xf numFmtId="165" fontId="3" fillId="0" borderId="10" xfId="0" applyNumberFormat="1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/>
    </xf>
    <xf numFmtId="165" fontId="3" fillId="0" borderId="4" xfId="0" applyNumberFormat="1" applyFont="1" applyBorder="1" applyAlignment="1">
      <alignment horizontal="center" vertical="center"/>
    </xf>
    <xf numFmtId="165" fontId="3" fillId="0" borderId="12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top"/>
    </xf>
    <xf numFmtId="0" fontId="4" fillId="0" borderId="21" xfId="0" applyFont="1" applyBorder="1" applyAlignment="1">
      <alignment horizontal="left" vertical="top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4" fillId="0" borderId="14" xfId="0" applyNumberFormat="1" applyFont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/>
    </xf>
    <xf numFmtId="164" fontId="4" fillId="0" borderId="20" xfId="0" applyNumberFormat="1" applyFont="1" applyBorder="1" applyAlignment="1">
      <alignment horizontal="center" vertical="center"/>
    </xf>
    <xf numFmtId="164" fontId="4" fillId="0" borderId="21" xfId="0" applyNumberFormat="1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49" fontId="3" fillId="0" borderId="20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10" fillId="0" borderId="2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2" fontId="10" fillId="0" borderId="15" xfId="0" applyNumberFormat="1" applyFont="1" applyBorder="1" applyAlignment="1">
      <alignment horizontal="center" vertical="center"/>
    </xf>
    <xf numFmtId="2" fontId="10" fillId="0" borderId="0" xfId="0" applyNumberFormat="1" applyFont="1" applyBorder="1" applyAlignment="1">
      <alignment horizontal="center" vertical="center"/>
    </xf>
    <xf numFmtId="2" fontId="10" fillId="0" borderId="16" xfId="0" applyNumberFormat="1" applyFont="1" applyBorder="1" applyAlignment="1">
      <alignment horizontal="center" vertical="center"/>
    </xf>
    <xf numFmtId="2" fontId="11" fillId="0" borderId="17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11" fillId="0" borderId="13" xfId="0" applyNumberFormat="1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/>
    </xf>
    <xf numFmtId="0" fontId="17" fillId="0" borderId="15" xfId="0" applyNumberFormat="1" applyFont="1" applyBorder="1" applyAlignment="1" applyProtection="1">
      <alignment horizontal="center" vertical="center"/>
    </xf>
    <xf numFmtId="0" fontId="17" fillId="0" borderId="4" xfId="0" applyNumberFormat="1" applyFont="1" applyBorder="1" applyAlignment="1" applyProtection="1">
      <alignment horizontal="center" vertical="center"/>
    </xf>
    <xf numFmtId="0" fontId="19" fillId="0" borderId="0" xfId="0" applyFont="1"/>
    <xf numFmtId="0" fontId="20" fillId="0" borderId="20" xfId="0" applyNumberFormat="1" applyFont="1" applyFill="1" applyBorder="1" applyAlignment="1" applyProtection="1">
      <alignment horizontal="center" vertical="center"/>
    </xf>
    <xf numFmtId="0" fontId="20" fillId="0" borderId="22" xfId="0" applyNumberFormat="1" applyFont="1" applyFill="1" applyBorder="1" applyAlignment="1" applyProtection="1">
      <alignment horizontal="center" vertical="center"/>
    </xf>
    <xf numFmtId="0" fontId="20" fillId="0" borderId="21" xfId="0" applyNumberFormat="1" applyFont="1" applyFill="1" applyBorder="1" applyAlignment="1" applyProtection="1">
      <alignment horizontal="center" vertical="center"/>
    </xf>
    <xf numFmtId="0" fontId="4" fillId="0" borderId="22" xfId="0" applyFont="1" applyBorder="1" applyAlignment="1">
      <alignment horizontal="center" vertical="center"/>
    </xf>
  </cellXfs>
  <cellStyles count="3">
    <cellStyle name="Migliaia" xfId="1" builtinId="3"/>
    <cellStyle name="Migliaia [0]" xfId="2" builtinId="6"/>
    <cellStyle name="Normale" xfId="0" builtinId="0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3"/>
  <sheetViews>
    <sheetView showZeros="0" tabSelected="1" zoomScale="85" zoomScaleNormal="85" workbookViewId="0">
      <selection activeCell="M9" sqref="M9"/>
    </sheetView>
  </sheetViews>
  <sheetFormatPr defaultColWidth="9.140625" defaultRowHeight="21" x14ac:dyDescent="0.35"/>
  <cols>
    <col min="1" max="2" width="9.140625" style="1"/>
    <col min="3" max="3" width="24.140625" style="1" customWidth="1"/>
    <col min="4" max="4" width="10.5703125" style="1" customWidth="1"/>
    <col min="5" max="5" width="10.140625" style="1" bestFit="1" customWidth="1"/>
    <col min="6" max="6" width="11.42578125" style="1" bestFit="1" customWidth="1"/>
    <col min="7" max="8" width="10.140625" style="1" customWidth="1"/>
    <col min="9" max="9" width="7.7109375" style="1" bestFit="1" customWidth="1"/>
    <col min="10" max="10" width="10.85546875" style="1" customWidth="1"/>
    <col min="11" max="11" width="22.28515625" style="1" bestFit="1" customWidth="1"/>
    <col min="12" max="12" width="9.140625" style="1"/>
    <col min="13" max="13" width="12.140625" style="1" customWidth="1"/>
    <col min="14" max="14" width="11.28515625" style="1" customWidth="1"/>
    <col min="15" max="16384" width="9.140625" style="1"/>
  </cols>
  <sheetData>
    <row r="1" spans="1:15" ht="21.75" thickBot="1" x14ac:dyDescent="0.4">
      <c r="B1" s="46" t="s">
        <v>38</v>
      </c>
      <c r="C1" s="5"/>
      <c r="D1" s="5"/>
      <c r="E1" s="5"/>
      <c r="F1" s="5"/>
      <c r="G1" s="5"/>
      <c r="H1" s="5"/>
      <c r="I1" s="5"/>
      <c r="J1" s="5"/>
      <c r="K1" s="5"/>
      <c r="L1" s="36"/>
    </row>
    <row r="2" spans="1:15" ht="43.5" thickTop="1" thickBot="1" x14ac:dyDescent="0.4">
      <c r="B2" s="173" t="s">
        <v>21</v>
      </c>
      <c r="C2" s="169">
        <v>44278</v>
      </c>
      <c r="D2" s="170"/>
      <c r="E2" s="173" t="s">
        <v>13</v>
      </c>
      <c r="F2" s="86" t="s">
        <v>28</v>
      </c>
      <c r="G2" s="9"/>
      <c r="H2" s="173" t="s">
        <v>14</v>
      </c>
      <c r="I2" s="110" t="s">
        <v>51</v>
      </c>
      <c r="J2" s="34" t="s">
        <v>22</v>
      </c>
      <c r="K2" s="35" t="s">
        <v>39</v>
      </c>
      <c r="L2" s="75" t="s">
        <v>40</v>
      </c>
      <c r="M2" s="74" t="s">
        <v>41</v>
      </c>
      <c r="N2" s="76" t="s">
        <v>42</v>
      </c>
    </row>
    <row r="3" spans="1:15" ht="45.75" customHeight="1" thickTop="1" thickBot="1" x14ac:dyDescent="0.4">
      <c r="B3" s="174"/>
      <c r="C3" s="171"/>
      <c r="D3" s="172"/>
      <c r="E3" s="174"/>
      <c r="F3" s="87"/>
      <c r="G3" s="9"/>
      <c r="H3" s="174"/>
      <c r="I3" s="112"/>
      <c r="J3" s="33" t="s">
        <v>25</v>
      </c>
      <c r="K3" s="37" t="s">
        <v>43</v>
      </c>
      <c r="L3" s="38">
        <v>150</v>
      </c>
      <c r="M3" s="39">
        <v>175</v>
      </c>
      <c r="N3" s="38">
        <v>160</v>
      </c>
    </row>
    <row r="4" spans="1:15" ht="15" customHeight="1" x14ac:dyDescent="0.35">
      <c r="B4" s="177" t="s">
        <v>9</v>
      </c>
      <c r="C4" s="183">
        <v>0.33333333333333331</v>
      </c>
      <c r="D4" s="185"/>
      <c r="E4" s="175" t="s">
        <v>10</v>
      </c>
      <c r="F4" s="10"/>
      <c r="G4" s="11"/>
      <c r="H4" s="181" t="s">
        <v>11</v>
      </c>
      <c r="I4" s="179"/>
      <c r="J4" s="179" t="s">
        <v>12</v>
      </c>
      <c r="K4" s="175">
        <v>1013</v>
      </c>
    </row>
    <row r="5" spans="1:15" ht="21.75" thickBot="1" x14ac:dyDescent="0.4">
      <c r="B5" s="178"/>
      <c r="C5" s="184"/>
      <c r="D5" s="186"/>
      <c r="E5" s="176"/>
      <c r="F5" s="12"/>
      <c r="G5" s="13"/>
      <c r="H5" s="182"/>
      <c r="I5" s="180"/>
      <c r="J5" s="180"/>
      <c r="K5" s="176"/>
      <c r="N5" s="2"/>
    </row>
    <row r="6" spans="1:15" s="6" customFormat="1" ht="24" thickBot="1" x14ac:dyDescent="0.3">
      <c r="B6" s="14" t="s">
        <v>19</v>
      </c>
      <c r="C6" s="15" t="s">
        <v>15</v>
      </c>
      <c r="D6" s="3" t="s">
        <v>16</v>
      </c>
      <c r="E6" s="3" t="s">
        <v>17</v>
      </c>
      <c r="F6" s="3" t="s">
        <v>18</v>
      </c>
      <c r="G6" s="3"/>
      <c r="H6" s="16" t="s">
        <v>20</v>
      </c>
      <c r="I6" s="201" t="s">
        <v>24</v>
      </c>
      <c r="J6" s="201"/>
      <c r="K6" s="202"/>
    </row>
    <row r="7" spans="1:15" ht="15" customHeight="1" thickBot="1" x14ac:dyDescent="0.4">
      <c r="B7" s="86" t="s">
        <v>28</v>
      </c>
      <c r="C7" s="17"/>
      <c r="D7" s="17"/>
      <c r="E7" s="18"/>
      <c r="F7" s="18"/>
      <c r="G7" s="18"/>
      <c r="H7" s="20" t="s">
        <v>34</v>
      </c>
      <c r="I7" s="203">
        <v>114.1</v>
      </c>
      <c r="J7" s="204"/>
      <c r="K7" s="205"/>
    </row>
    <row r="8" spans="1:15" ht="15" customHeight="1" thickBot="1" x14ac:dyDescent="0.4">
      <c r="B8" s="87"/>
      <c r="C8" s="4"/>
      <c r="D8" s="4"/>
      <c r="E8" s="4"/>
      <c r="F8" s="8"/>
      <c r="G8" s="8"/>
      <c r="H8" s="21" t="s">
        <v>30</v>
      </c>
      <c r="I8" s="206">
        <v>112.3</v>
      </c>
      <c r="J8" s="207"/>
      <c r="K8" s="208"/>
    </row>
    <row r="9" spans="1:15" ht="21.75" thickBot="1" x14ac:dyDescent="0.4">
      <c r="B9" s="86" t="s">
        <v>51</v>
      </c>
      <c r="C9" s="17"/>
      <c r="D9" s="17"/>
      <c r="E9" s="19"/>
      <c r="F9" s="18"/>
      <c r="G9" s="18"/>
      <c r="H9" s="22" t="s">
        <v>53</v>
      </c>
      <c r="I9" s="209">
        <v>114.85</v>
      </c>
      <c r="J9" s="210"/>
      <c r="K9" s="211"/>
      <c r="O9" s="219" t="s">
        <v>23</v>
      </c>
    </row>
    <row r="10" spans="1:15" ht="21.75" thickBot="1" x14ac:dyDescent="0.4">
      <c r="B10" s="87"/>
      <c r="C10" s="162" t="s">
        <v>67</v>
      </c>
      <c r="D10" s="163"/>
      <c r="E10" s="163"/>
      <c r="F10" s="163"/>
      <c r="G10" s="164"/>
      <c r="H10" s="43" t="s">
        <v>50</v>
      </c>
      <c r="I10" s="157">
        <v>114.75</v>
      </c>
      <c r="J10" s="158"/>
      <c r="K10" s="159"/>
      <c r="O10" s="219"/>
    </row>
    <row r="11" spans="1:15" ht="21.75" thickBot="1" x14ac:dyDescent="0.4">
      <c r="B11" s="187" t="s">
        <v>1</v>
      </c>
      <c r="C11" s="188"/>
      <c r="D11" s="45" t="s">
        <v>2</v>
      </c>
      <c r="E11" s="45" t="s">
        <v>3</v>
      </c>
      <c r="F11" s="42" t="s">
        <v>4</v>
      </c>
      <c r="G11" s="45" t="s">
        <v>26</v>
      </c>
      <c r="H11" s="45" t="s">
        <v>5</v>
      </c>
      <c r="I11" s="45" t="s">
        <v>6</v>
      </c>
      <c r="J11" s="45" t="s">
        <v>7</v>
      </c>
      <c r="K11" s="53" t="s">
        <v>8</v>
      </c>
      <c r="O11" s="219"/>
    </row>
    <row r="12" spans="1:15" ht="17.25" customHeight="1" x14ac:dyDescent="0.35">
      <c r="A12" s="179">
        <v>1</v>
      </c>
      <c r="B12" s="189" t="s">
        <v>28</v>
      </c>
      <c r="C12" s="190"/>
      <c r="D12" s="168"/>
      <c r="E12" s="102"/>
      <c r="F12" s="105"/>
      <c r="G12" s="154"/>
      <c r="H12" s="155">
        <v>121</v>
      </c>
      <c r="I12" s="160"/>
      <c r="J12" s="111"/>
      <c r="K12" s="55" t="s">
        <v>23</v>
      </c>
      <c r="L12" s="54"/>
      <c r="M12" s="54"/>
      <c r="O12" s="219"/>
    </row>
    <row r="13" spans="1:15" ht="18" customHeight="1" thickBot="1" x14ac:dyDescent="0.4">
      <c r="A13" s="180"/>
      <c r="B13" s="106" t="s">
        <v>36</v>
      </c>
      <c r="C13" s="107"/>
      <c r="D13" s="168"/>
      <c r="E13" s="102"/>
      <c r="F13" s="105"/>
      <c r="G13" s="154"/>
      <c r="H13" s="200"/>
      <c r="I13" s="160"/>
      <c r="J13" s="111"/>
      <c r="K13" s="44" t="s">
        <v>23</v>
      </c>
      <c r="L13" s="54"/>
      <c r="M13" s="54"/>
      <c r="O13" s="219"/>
    </row>
    <row r="14" spans="1:15" ht="18" customHeight="1" x14ac:dyDescent="0.35">
      <c r="A14" s="179">
        <v>2</v>
      </c>
      <c r="B14" s="134" t="s">
        <v>65</v>
      </c>
      <c r="C14" s="140"/>
      <c r="D14" s="165" t="s">
        <v>46</v>
      </c>
      <c r="E14" s="110">
        <v>6</v>
      </c>
      <c r="F14" s="114">
        <f t="shared" ref="F14" si="0" xml:space="preserve"> E14/IF(G14 = "S", $L$3, (IF(G14 = "C", $M$3, IF(G14 = "D", $N$3, 0))))*60</f>
        <v>2.4</v>
      </c>
      <c r="G14" s="98" t="s">
        <v>44</v>
      </c>
      <c r="H14" s="100">
        <v>1500</v>
      </c>
      <c r="I14" s="103"/>
      <c r="J14" s="86"/>
      <c r="K14" s="52"/>
      <c r="L14" s="54"/>
      <c r="M14" s="54"/>
      <c r="O14" s="219"/>
    </row>
    <row r="15" spans="1:15" ht="18" customHeight="1" x14ac:dyDescent="0.35">
      <c r="A15" s="223"/>
      <c r="B15" s="106" t="s">
        <v>57</v>
      </c>
      <c r="C15" s="107"/>
      <c r="D15" s="108"/>
      <c r="E15" s="111"/>
      <c r="F15" s="166"/>
      <c r="G15" s="116"/>
      <c r="H15" s="161"/>
      <c r="I15" s="113"/>
      <c r="J15" s="102"/>
      <c r="K15" s="56"/>
      <c r="L15" s="54"/>
      <c r="M15" s="54"/>
      <c r="O15" s="219"/>
    </row>
    <row r="16" spans="1:15" ht="18" customHeight="1" thickBot="1" x14ac:dyDescent="0.4">
      <c r="A16" s="180"/>
      <c r="B16" s="106" t="s">
        <v>58</v>
      </c>
      <c r="C16" s="107"/>
      <c r="D16" s="108"/>
      <c r="E16" s="112"/>
      <c r="F16" s="167"/>
      <c r="G16" s="116"/>
      <c r="H16" s="161"/>
      <c r="I16" s="104"/>
      <c r="J16" s="87"/>
      <c r="K16" s="29"/>
      <c r="L16" s="54"/>
      <c r="M16" s="54"/>
      <c r="O16" s="219"/>
    </row>
    <row r="17" spans="1:15" ht="18" customHeight="1" x14ac:dyDescent="0.35">
      <c r="A17" s="179">
        <v>3</v>
      </c>
      <c r="B17" s="92" t="s">
        <v>29</v>
      </c>
      <c r="C17" s="93"/>
      <c r="D17" s="165" t="s">
        <v>47</v>
      </c>
      <c r="E17" s="110">
        <v>16</v>
      </c>
      <c r="F17" s="96">
        <f t="shared" ref="F17" si="1" xml:space="preserve"> E17/IF(G17 = "S", $L$3, (IF(G17 = "C", $M$3, IF(G17 = "D", $N$3, 0))))*60</f>
        <v>5.4857142857142858</v>
      </c>
      <c r="G17" s="98" t="s">
        <v>45</v>
      </c>
      <c r="H17" s="86">
        <v>2500</v>
      </c>
      <c r="I17" s="197"/>
      <c r="J17" s="86"/>
      <c r="K17" s="194"/>
      <c r="L17" s="54"/>
      <c r="M17" s="54"/>
      <c r="O17" s="219"/>
    </row>
    <row r="18" spans="1:15" ht="18" customHeight="1" thickBot="1" x14ac:dyDescent="0.4">
      <c r="A18" s="223"/>
      <c r="B18" s="88"/>
      <c r="C18" s="89"/>
      <c r="D18" s="108"/>
      <c r="E18" s="111"/>
      <c r="F18" s="97"/>
      <c r="G18" s="99"/>
      <c r="H18" s="87"/>
      <c r="I18" s="198"/>
      <c r="J18" s="102"/>
      <c r="K18" s="195"/>
      <c r="L18" s="54"/>
      <c r="M18" s="54"/>
      <c r="O18" s="219"/>
    </row>
    <row r="19" spans="1:15" ht="18" customHeight="1" x14ac:dyDescent="0.35">
      <c r="A19" s="223"/>
      <c r="B19" s="88" t="s">
        <v>55</v>
      </c>
      <c r="C19" s="89"/>
      <c r="D19" s="108"/>
      <c r="E19" s="111"/>
      <c r="F19" s="96">
        <v>2</v>
      </c>
      <c r="G19" s="98" t="s">
        <v>44</v>
      </c>
      <c r="H19" s="100">
        <v>500</v>
      </c>
      <c r="I19" s="198"/>
      <c r="J19" s="102"/>
      <c r="K19" s="195"/>
      <c r="L19" s="54"/>
      <c r="M19" s="54"/>
      <c r="O19" s="219"/>
    </row>
    <row r="20" spans="1:15" ht="18" customHeight="1" thickBot="1" x14ac:dyDescent="0.4">
      <c r="A20" s="180"/>
      <c r="B20" s="94"/>
      <c r="C20" s="95"/>
      <c r="D20" s="109"/>
      <c r="E20" s="112"/>
      <c r="F20" s="97"/>
      <c r="G20" s="99"/>
      <c r="H20" s="101"/>
      <c r="I20" s="199"/>
      <c r="J20" s="87"/>
      <c r="K20" s="196"/>
      <c r="L20" s="54"/>
      <c r="M20" s="54"/>
      <c r="O20" s="219"/>
    </row>
    <row r="21" spans="1:15" x14ac:dyDescent="0.35">
      <c r="A21" s="179">
        <v>4</v>
      </c>
      <c r="B21" s="88" t="s">
        <v>29</v>
      </c>
      <c r="C21" s="89"/>
      <c r="D21" s="117" t="s">
        <v>32</v>
      </c>
      <c r="E21" s="110">
        <v>17</v>
      </c>
      <c r="F21" s="119">
        <f t="shared" ref="F21:F44" si="2" xml:space="preserve"> E21/IF(G21 = "S", $L$3, (IF(G21 = "C", $M$3, IF(G21 = "D", $N$3, 0))))*60</f>
        <v>6.8</v>
      </c>
      <c r="G21" s="120" t="s">
        <v>44</v>
      </c>
      <c r="H21" s="102">
        <v>3500</v>
      </c>
      <c r="I21" s="103"/>
      <c r="J21" s="86"/>
      <c r="K21" s="90" t="s">
        <v>31</v>
      </c>
      <c r="L21" s="54"/>
      <c r="M21" s="54"/>
      <c r="O21" s="219"/>
    </row>
    <row r="22" spans="1:15" ht="21.75" thickBot="1" x14ac:dyDescent="0.4">
      <c r="A22" s="180"/>
      <c r="B22" s="88"/>
      <c r="C22" s="89"/>
      <c r="D22" s="118"/>
      <c r="E22" s="112"/>
      <c r="F22" s="115"/>
      <c r="G22" s="121"/>
      <c r="H22" s="87"/>
      <c r="I22" s="104"/>
      <c r="J22" s="87"/>
      <c r="K22" s="91"/>
      <c r="L22" s="54"/>
      <c r="M22" s="54"/>
      <c r="O22" s="219"/>
    </row>
    <row r="23" spans="1:15" x14ac:dyDescent="0.35">
      <c r="A23" s="179">
        <v>5</v>
      </c>
      <c r="B23" s="92" t="s">
        <v>29</v>
      </c>
      <c r="C23" s="93"/>
      <c r="D23" s="108" t="s">
        <v>32</v>
      </c>
      <c r="E23" s="102">
        <v>3</v>
      </c>
      <c r="F23" s="114">
        <f t="shared" si="2"/>
        <v>1.2</v>
      </c>
      <c r="G23" s="116" t="s">
        <v>44</v>
      </c>
      <c r="H23" s="136">
        <v>3500</v>
      </c>
      <c r="I23" s="131"/>
      <c r="J23" s="86"/>
      <c r="K23" s="27"/>
      <c r="L23" s="54"/>
      <c r="M23" s="54"/>
      <c r="O23" s="219"/>
    </row>
    <row r="24" spans="1:15" ht="21.75" thickBot="1" x14ac:dyDescent="0.4">
      <c r="A24" s="223"/>
      <c r="B24" s="88"/>
      <c r="C24" s="89"/>
      <c r="D24" s="109"/>
      <c r="E24" s="87"/>
      <c r="F24" s="115"/>
      <c r="G24" s="99"/>
      <c r="H24" s="137"/>
      <c r="I24" s="153"/>
      <c r="J24" s="87"/>
      <c r="K24" s="23"/>
      <c r="L24" s="54"/>
      <c r="M24" s="54"/>
      <c r="O24" s="219"/>
    </row>
    <row r="25" spans="1:15" x14ac:dyDescent="0.35">
      <c r="A25" s="223"/>
      <c r="B25" s="106" t="s">
        <v>57</v>
      </c>
      <c r="C25" s="107"/>
      <c r="D25" s="48"/>
      <c r="E25" s="86"/>
      <c r="F25" s="114">
        <v>2</v>
      </c>
      <c r="G25" s="98" t="s">
        <v>44</v>
      </c>
      <c r="H25" s="100">
        <v>3500</v>
      </c>
      <c r="I25" s="79"/>
      <c r="J25" s="41"/>
      <c r="K25" s="24"/>
      <c r="L25" s="54"/>
      <c r="M25" s="54"/>
      <c r="O25" s="219"/>
    </row>
    <row r="26" spans="1:15" ht="21.75" thickBot="1" x14ac:dyDescent="0.4">
      <c r="A26" s="180"/>
      <c r="B26" s="191" t="s">
        <v>58</v>
      </c>
      <c r="C26" s="192"/>
      <c r="D26" s="49"/>
      <c r="E26" s="87"/>
      <c r="F26" s="115"/>
      <c r="G26" s="99"/>
      <c r="H26" s="101"/>
      <c r="I26" s="80"/>
      <c r="J26" s="40"/>
      <c r="K26" s="50"/>
      <c r="L26" s="54"/>
      <c r="M26" s="54"/>
      <c r="O26" s="219"/>
    </row>
    <row r="27" spans="1:15" x14ac:dyDescent="0.35">
      <c r="A27" s="179">
        <v>6</v>
      </c>
      <c r="B27" s="141"/>
      <c r="C27" s="142"/>
      <c r="D27" s="193" t="s">
        <v>33</v>
      </c>
      <c r="E27" s="86">
        <v>3</v>
      </c>
      <c r="F27" s="114">
        <f t="shared" si="2"/>
        <v>1.125</v>
      </c>
      <c r="G27" s="98" t="s">
        <v>48</v>
      </c>
      <c r="H27" s="155">
        <v>24</v>
      </c>
      <c r="I27" s="130"/>
      <c r="J27" s="110"/>
      <c r="K27" s="214" t="s">
        <v>53</v>
      </c>
      <c r="L27" s="54"/>
      <c r="M27" s="54"/>
      <c r="O27" s="219"/>
    </row>
    <row r="28" spans="1:15" ht="21.75" thickBot="1" x14ac:dyDescent="0.4">
      <c r="A28" s="180"/>
      <c r="B28" s="191" t="s">
        <v>27</v>
      </c>
      <c r="C28" s="192"/>
      <c r="D28" s="117"/>
      <c r="E28" s="102"/>
      <c r="F28" s="167"/>
      <c r="G28" s="116"/>
      <c r="H28" s="156"/>
      <c r="I28" s="131"/>
      <c r="J28" s="111"/>
      <c r="K28" s="215"/>
      <c r="L28" s="54"/>
      <c r="M28" s="54"/>
      <c r="O28" s="219"/>
    </row>
    <row r="29" spans="1:15" x14ac:dyDescent="0.35">
      <c r="A29" s="179">
        <v>7</v>
      </c>
      <c r="B29" s="134" t="s">
        <v>29</v>
      </c>
      <c r="C29" s="135"/>
      <c r="D29" s="193" t="s">
        <v>54</v>
      </c>
      <c r="E29" s="86">
        <v>18</v>
      </c>
      <c r="F29" s="96">
        <f t="shared" ref="F29" si="3" xml:space="preserve"> E29/IF(G29 = "S", $L$3, (IF(G29 = "C", $M$3, IF(G29 = "D", $N$3, 0))))*60</f>
        <v>6.1714285714285717</v>
      </c>
      <c r="G29" s="98" t="s">
        <v>45</v>
      </c>
      <c r="H29" s="100">
        <v>500</v>
      </c>
      <c r="I29" s="130"/>
      <c r="J29" s="86"/>
      <c r="K29" s="51"/>
      <c r="L29" s="54"/>
      <c r="M29" s="54"/>
      <c r="O29" s="219"/>
    </row>
    <row r="30" spans="1:15" x14ac:dyDescent="0.35">
      <c r="A30" s="223"/>
      <c r="B30" s="132"/>
      <c r="C30" s="133"/>
      <c r="D30" s="117"/>
      <c r="E30" s="102"/>
      <c r="F30" s="166"/>
      <c r="G30" s="116"/>
      <c r="H30" s="161"/>
      <c r="I30" s="131"/>
      <c r="J30" s="102"/>
      <c r="K30" s="50"/>
      <c r="L30" s="54"/>
      <c r="M30" s="54"/>
      <c r="O30" s="219"/>
    </row>
    <row r="31" spans="1:15" ht="21.75" thickBot="1" x14ac:dyDescent="0.4">
      <c r="A31" s="180"/>
      <c r="B31" s="191" t="s">
        <v>55</v>
      </c>
      <c r="C31" s="216"/>
      <c r="D31" s="118"/>
      <c r="E31" s="87"/>
      <c r="F31" s="97"/>
      <c r="G31" s="99"/>
      <c r="H31" s="101"/>
      <c r="I31" s="80"/>
      <c r="J31" s="47"/>
      <c r="K31" s="30"/>
      <c r="L31" s="54"/>
      <c r="M31" s="54"/>
      <c r="O31" s="219"/>
    </row>
    <row r="32" spans="1:15" x14ac:dyDescent="0.35">
      <c r="A32" s="179">
        <v>8</v>
      </c>
      <c r="B32" s="134" t="s">
        <v>29</v>
      </c>
      <c r="C32" s="135"/>
      <c r="D32" s="117" t="s">
        <v>56</v>
      </c>
      <c r="E32" s="102">
        <v>5</v>
      </c>
      <c r="F32" s="114">
        <f t="shared" ref="F32" si="4" xml:space="preserve"> E32/IF(G32 = "S", $L$3, (IF(G32 = "C", $M$3, IF(G32 = "D", $N$3, 0))))*60</f>
        <v>1.7142857142857142</v>
      </c>
      <c r="G32" s="116" t="s">
        <v>45</v>
      </c>
      <c r="H32" s="136">
        <v>1500</v>
      </c>
      <c r="I32" s="113"/>
      <c r="J32" s="86"/>
      <c r="K32" s="27"/>
      <c r="L32" s="54"/>
      <c r="M32" s="54"/>
      <c r="O32" s="219"/>
    </row>
    <row r="33" spans="1:15" ht="21.75" thickBot="1" x14ac:dyDescent="0.4">
      <c r="A33" s="180"/>
      <c r="B33" s="143"/>
      <c r="C33" s="144"/>
      <c r="D33" s="118"/>
      <c r="E33" s="87"/>
      <c r="F33" s="115"/>
      <c r="G33" s="99"/>
      <c r="H33" s="137"/>
      <c r="I33" s="104"/>
      <c r="J33" s="87"/>
      <c r="K33" s="23"/>
      <c r="L33" s="54"/>
      <c r="M33" s="54"/>
      <c r="O33" s="219"/>
    </row>
    <row r="34" spans="1:15" ht="21.75" thickBot="1" x14ac:dyDescent="0.4">
      <c r="A34" s="179">
        <v>9</v>
      </c>
      <c r="B34" s="134"/>
      <c r="C34" s="135"/>
      <c r="D34" s="117"/>
      <c r="E34" s="102">
        <v>14</v>
      </c>
      <c r="F34" s="119">
        <f t="shared" si="2"/>
        <v>5.25</v>
      </c>
      <c r="G34" s="116" t="s">
        <v>48</v>
      </c>
      <c r="H34" s="31">
        <v>1500</v>
      </c>
      <c r="I34" s="113"/>
      <c r="J34" s="102"/>
      <c r="K34" s="151" t="s">
        <v>34</v>
      </c>
      <c r="L34" s="54"/>
      <c r="M34" s="54"/>
      <c r="O34" s="219"/>
    </row>
    <row r="35" spans="1:15" ht="21.75" thickBot="1" x14ac:dyDescent="0.4">
      <c r="A35" s="180"/>
      <c r="B35" s="106" t="s">
        <v>27</v>
      </c>
      <c r="C35" s="107"/>
      <c r="D35" s="118"/>
      <c r="E35" s="87"/>
      <c r="F35" s="115"/>
      <c r="G35" s="99"/>
      <c r="H35" s="85">
        <v>655</v>
      </c>
      <c r="I35" s="104"/>
      <c r="J35" s="87"/>
      <c r="K35" s="152"/>
      <c r="L35" s="54"/>
      <c r="M35" s="54"/>
      <c r="O35" s="219"/>
    </row>
    <row r="36" spans="1:15" x14ac:dyDescent="0.35">
      <c r="A36" s="179">
        <v>10</v>
      </c>
      <c r="B36" s="134" t="s">
        <v>29</v>
      </c>
      <c r="C36" s="140"/>
      <c r="D36" s="108" t="s">
        <v>52</v>
      </c>
      <c r="E36" s="102">
        <v>13</v>
      </c>
      <c r="F36" s="114">
        <f t="shared" ref="F36" si="5" xml:space="preserve"> E36/IF(G36 = "S", $L$3, (IF(G36 = "C", $M$3, IF(G36 = "D", $N$3, 0))))*60</f>
        <v>5.2</v>
      </c>
      <c r="G36" s="116" t="s">
        <v>44</v>
      </c>
      <c r="H36" s="136">
        <v>1500</v>
      </c>
      <c r="I36" s="113"/>
      <c r="J36" s="86"/>
      <c r="K36" s="27"/>
      <c r="L36" s="54"/>
      <c r="M36" s="54"/>
      <c r="O36" s="219"/>
    </row>
    <row r="37" spans="1:15" ht="21.75" thickBot="1" x14ac:dyDescent="0.4">
      <c r="A37" s="223"/>
      <c r="B37" s="138"/>
      <c r="C37" s="139"/>
      <c r="D37" s="109"/>
      <c r="E37" s="87"/>
      <c r="F37" s="115"/>
      <c r="G37" s="99"/>
      <c r="H37" s="137"/>
      <c r="I37" s="104"/>
      <c r="J37" s="87"/>
      <c r="K37" s="23"/>
      <c r="L37" s="54"/>
      <c r="O37" s="219"/>
    </row>
    <row r="38" spans="1:15" x14ac:dyDescent="0.35">
      <c r="A38" s="223"/>
      <c r="B38" s="106" t="s">
        <v>57</v>
      </c>
      <c r="C38" s="107"/>
      <c r="D38" s="48"/>
      <c r="E38" s="86"/>
      <c r="F38" s="114">
        <v>2</v>
      </c>
      <c r="G38" s="98" t="s">
        <v>44</v>
      </c>
      <c r="H38" s="100">
        <v>500</v>
      </c>
      <c r="I38" s="81"/>
      <c r="J38" s="58"/>
      <c r="K38" s="24"/>
      <c r="L38" s="54"/>
      <c r="O38" s="219"/>
    </row>
    <row r="39" spans="1:15" ht="21.75" thickBot="1" x14ac:dyDescent="0.4">
      <c r="A39" s="180"/>
      <c r="B39" s="106" t="s">
        <v>58</v>
      </c>
      <c r="C39" s="107"/>
      <c r="D39" s="59"/>
      <c r="E39" s="87"/>
      <c r="F39" s="115"/>
      <c r="G39" s="99"/>
      <c r="H39" s="101"/>
      <c r="I39" s="82"/>
      <c r="J39" s="57"/>
      <c r="K39" s="50"/>
      <c r="L39" s="54"/>
      <c r="O39" s="219"/>
    </row>
    <row r="40" spans="1:15" x14ac:dyDescent="0.35">
      <c r="A40" s="179">
        <v>11</v>
      </c>
      <c r="B40" s="134" t="s">
        <v>29</v>
      </c>
      <c r="C40" s="140"/>
      <c r="D40" s="108" t="s">
        <v>49</v>
      </c>
      <c r="E40" s="102">
        <v>8</v>
      </c>
      <c r="F40" s="114">
        <f t="shared" si="2"/>
        <v>3.2</v>
      </c>
      <c r="G40" s="116" t="s">
        <v>44</v>
      </c>
      <c r="H40" s="136">
        <v>5500</v>
      </c>
      <c r="I40" s="113"/>
      <c r="J40" s="86"/>
      <c r="K40" s="27"/>
      <c r="L40" s="54"/>
      <c r="O40" s="219"/>
    </row>
    <row r="41" spans="1:15" ht="21.75" thickBot="1" x14ac:dyDescent="0.4">
      <c r="A41" s="223"/>
      <c r="B41" s="138"/>
      <c r="C41" s="139"/>
      <c r="D41" s="109"/>
      <c r="E41" s="87"/>
      <c r="F41" s="115"/>
      <c r="G41" s="99"/>
      <c r="H41" s="137"/>
      <c r="I41" s="104"/>
      <c r="J41" s="87"/>
      <c r="K41" s="23"/>
      <c r="L41" s="54"/>
      <c r="O41" s="219"/>
    </row>
    <row r="42" spans="1:15" x14ac:dyDescent="0.35">
      <c r="A42" s="223"/>
      <c r="B42" s="106" t="s">
        <v>57</v>
      </c>
      <c r="C42" s="107"/>
      <c r="D42" s="48"/>
      <c r="E42" s="86"/>
      <c r="F42" s="114">
        <v>2</v>
      </c>
      <c r="G42" s="98" t="s">
        <v>44</v>
      </c>
      <c r="H42" s="100">
        <v>5500</v>
      </c>
      <c r="I42" s="81"/>
      <c r="J42" s="25"/>
      <c r="K42" s="24"/>
      <c r="L42" s="54"/>
      <c r="O42" s="219"/>
    </row>
    <row r="43" spans="1:15" ht="21.75" thickBot="1" x14ac:dyDescent="0.4">
      <c r="A43" s="180"/>
      <c r="B43" s="106" t="s">
        <v>58</v>
      </c>
      <c r="C43" s="107"/>
      <c r="D43" s="59"/>
      <c r="E43" s="87"/>
      <c r="F43" s="115"/>
      <c r="G43" s="99"/>
      <c r="H43" s="101"/>
      <c r="I43" s="82"/>
      <c r="J43" s="26"/>
      <c r="K43" s="30"/>
      <c r="L43" s="54"/>
      <c r="O43" s="219"/>
    </row>
    <row r="44" spans="1:15" x14ac:dyDescent="0.35">
      <c r="A44" s="179">
        <v>12</v>
      </c>
      <c r="B44" s="134" t="s">
        <v>29</v>
      </c>
      <c r="C44" s="140"/>
      <c r="D44" s="108" t="s">
        <v>35</v>
      </c>
      <c r="E44" s="111">
        <v>8</v>
      </c>
      <c r="F44" s="114">
        <f t="shared" si="2"/>
        <v>3</v>
      </c>
      <c r="G44" s="116" t="s">
        <v>48</v>
      </c>
      <c r="H44" s="86">
        <v>4500</v>
      </c>
      <c r="I44" s="113"/>
      <c r="J44" s="102"/>
      <c r="K44" s="28"/>
      <c r="L44" s="54"/>
      <c r="O44" s="219"/>
    </row>
    <row r="45" spans="1:15" ht="21.75" thickBot="1" x14ac:dyDescent="0.4">
      <c r="A45" s="223"/>
      <c r="B45" s="141"/>
      <c r="C45" s="142"/>
      <c r="D45" s="109"/>
      <c r="E45" s="112"/>
      <c r="F45" s="115"/>
      <c r="G45" s="99"/>
      <c r="H45" s="87"/>
      <c r="I45" s="104"/>
      <c r="J45" s="87"/>
      <c r="K45" s="29"/>
      <c r="L45" s="54"/>
      <c r="O45" s="219"/>
    </row>
    <row r="46" spans="1:15" x14ac:dyDescent="0.35">
      <c r="A46" s="223"/>
      <c r="B46" s="106" t="s">
        <v>57</v>
      </c>
      <c r="C46" s="107"/>
      <c r="D46" s="48"/>
      <c r="E46" s="86">
        <v>5</v>
      </c>
      <c r="F46" s="114">
        <v>6</v>
      </c>
      <c r="G46" s="98" t="s">
        <v>44</v>
      </c>
      <c r="H46" s="100">
        <v>2500</v>
      </c>
      <c r="I46" s="81"/>
      <c r="J46" s="58"/>
      <c r="K46" s="24"/>
      <c r="L46" s="54"/>
      <c r="O46" s="219"/>
    </row>
    <row r="47" spans="1:15" ht="21.75" thickBot="1" x14ac:dyDescent="0.4">
      <c r="A47" s="180"/>
      <c r="B47" s="106" t="s">
        <v>59</v>
      </c>
      <c r="C47" s="107"/>
      <c r="D47" s="59"/>
      <c r="E47" s="87"/>
      <c r="F47" s="115"/>
      <c r="G47" s="99"/>
      <c r="H47" s="101"/>
      <c r="I47" s="82"/>
      <c r="J47" s="57"/>
      <c r="K47" s="30"/>
      <c r="L47" s="54"/>
      <c r="O47" s="219"/>
    </row>
    <row r="48" spans="1:15" x14ac:dyDescent="0.35">
      <c r="A48" s="179">
        <v>13</v>
      </c>
      <c r="B48" s="92" t="s">
        <v>66</v>
      </c>
      <c r="C48" s="93"/>
      <c r="D48" s="108" t="s">
        <v>60</v>
      </c>
      <c r="E48" s="111">
        <v>31</v>
      </c>
      <c r="F48" s="114">
        <f t="shared" ref="F48" si="6" xml:space="preserve"> E48/IF(G48 = "S", $L$3, (IF(G48 = "C", $M$3, IF(G48 = "D", $N$3, 0))))*60</f>
        <v>10.628571428571428</v>
      </c>
      <c r="G48" s="116" t="s">
        <v>45</v>
      </c>
      <c r="H48" s="86">
        <v>3500</v>
      </c>
      <c r="I48" s="113"/>
      <c r="J48" s="102"/>
      <c r="K48" s="28"/>
      <c r="L48" s="54"/>
      <c r="O48" s="219"/>
    </row>
    <row r="49" spans="1:15" ht="21.75" thickBot="1" x14ac:dyDescent="0.4">
      <c r="A49" s="223"/>
      <c r="B49" s="88"/>
      <c r="C49" s="89"/>
      <c r="D49" s="109"/>
      <c r="E49" s="112"/>
      <c r="F49" s="115"/>
      <c r="G49" s="99"/>
      <c r="H49" s="87"/>
      <c r="I49" s="104"/>
      <c r="J49" s="87"/>
      <c r="K49" s="32"/>
      <c r="L49" s="54"/>
      <c r="O49" s="219"/>
    </row>
    <row r="50" spans="1:15" x14ac:dyDescent="0.35">
      <c r="A50" s="223"/>
      <c r="B50" s="88"/>
      <c r="C50" s="89"/>
      <c r="D50" s="60"/>
      <c r="E50" s="86">
        <v>5</v>
      </c>
      <c r="F50" s="114">
        <v>6</v>
      </c>
      <c r="G50" s="98" t="s">
        <v>44</v>
      </c>
      <c r="H50" s="100">
        <v>2500</v>
      </c>
      <c r="I50" s="81"/>
      <c r="J50" s="64"/>
      <c r="K50" s="66"/>
      <c r="L50" s="54"/>
      <c r="O50" s="219"/>
    </row>
    <row r="51" spans="1:15" ht="21.75" thickBot="1" x14ac:dyDescent="0.4">
      <c r="A51" s="180"/>
      <c r="B51" s="94"/>
      <c r="C51" s="95"/>
      <c r="D51" s="61"/>
      <c r="E51" s="102"/>
      <c r="F51" s="167"/>
      <c r="G51" s="116"/>
      <c r="H51" s="161"/>
      <c r="I51" s="82"/>
      <c r="J51" s="63"/>
      <c r="K51" s="65"/>
      <c r="L51" s="54"/>
      <c r="O51" s="219"/>
    </row>
    <row r="52" spans="1:15" x14ac:dyDescent="0.35">
      <c r="A52" s="179">
        <v>14</v>
      </c>
      <c r="B52" s="92" t="s">
        <v>1</v>
      </c>
      <c r="C52" s="93"/>
      <c r="D52" s="78"/>
      <c r="E52" s="86">
        <v>5</v>
      </c>
      <c r="F52" s="96">
        <v>6</v>
      </c>
      <c r="G52" s="98" t="s">
        <v>44</v>
      </c>
      <c r="H52" s="100">
        <v>3000</v>
      </c>
      <c r="I52" s="83"/>
      <c r="J52" s="73"/>
      <c r="K52" s="72"/>
      <c r="L52" s="54"/>
      <c r="O52" s="219"/>
    </row>
    <row r="53" spans="1:15" x14ac:dyDescent="0.35">
      <c r="A53" s="223"/>
      <c r="B53" s="106" t="s">
        <v>57</v>
      </c>
      <c r="C53" s="107"/>
      <c r="D53" s="78"/>
      <c r="E53" s="102"/>
      <c r="F53" s="166"/>
      <c r="G53" s="116"/>
      <c r="H53" s="161"/>
      <c r="I53" s="83"/>
      <c r="J53" s="62"/>
      <c r="K53" s="67"/>
      <c r="L53" s="54"/>
      <c r="O53" s="219"/>
    </row>
    <row r="54" spans="1:15" ht="21.75" thickBot="1" x14ac:dyDescent="0.4">
      <c r="A54" s="180"/>
      <c r="B54" s="106" t="s">
        <v>64</v>
      </c>
      <c r="C54" s="107"/>
      <c r="D54" s="78"/>
      <c r="E54" s="87"/>
      <c r="F54" s="97"/>
      <c r="G54" s="99"/>
      <c r="H54" s="101"/>
      <c r="I54" s="83"/>
      <c r="J54" s="62"/>
      <c r="K54" s="67"/>
      <c r="L54" s="54"/>
      <c r="O54" s="219"/>
    </row>
    <row r="55" spans="1:15" x14ac:dyDescent="0.35">
      <c r="A55" s="179">
        <v>15</v>
      </c>
      <c r="B55" s="134" t="s">
        <v>62</v>
      </c>
      <c r="C55" s="140"/>
      <c r="D55" s="193" t="s">
        <v>61</v>
      </c>
      <c r="E55" s="102"/>
      <c r="F55" s="119"/>
      <c r="G55" s="217" t="s">
        <v>45</v>
      </c>
      <c r="H55" s="71">
        <v>3500</v>
      </c>
      <c r="I55" s="197"/>
      <c r="J55" s="110"/>
      <c r="K55" s="68"/>
      <c r="O55" s="220" t="s">
        <v>48</v>
      </c>
    </row>
    <row r="56" spans="1:15" x14ac:dyDescent="0.35">
      <c r="A56" s="223"/>
      <c r="B56" s="106" t="s">
        <v>63</v>
      </c>
      <c r="C56" s="107"/>
      <c r="D56" s="117"/>
      <c r="E56" s="102"/>
      <c r="F56" s="166"/>
      <c r="G56" s="217"/>
      <c r="H56" s="71">
        <v>2500</v>
      </c>
      <c r="I56" s="198"/>
      <c r="J56" s="111"/>
      <c r="K56" s="69"/>
      <c r="O56" s="221"/>
    </row>
    <row r="57" spans="1:15" ht="21.75" thickBot="1" x14ac:dyDescent="0.4">
      <c r="A57" s="180"/>
      <c r="B57" s="191" t="s">
        <v>27</v>
      </c>
      <c r="C57" s="192"/>
      <c r="D57" s="118"/>
      <c r="E57" s="87"/>
      <c r="F57" s="115"/>
      <c r="G57" s="218"/>
      <c r="H57" s="77">
        <v>797</v>
      </c>
      <c r="I57" s="199"/>
      <c r="J57" s="112"/>
      <c r="K57" s="70"/>
      <c r="O57" s="222"/>
    </row>
    <row r="58" spans="1:15" ht="21.75" thickBot="1" x14ac:dyDescent="0.4">
      <c r="A58" s="179">
        <v>16</v>
      </c>
      <c r="B58" s="189" t="s">
        <v>51</v>
      </c>
      <c r="C58" s="190"/>
      <c r="D58" s="193"/>
      <c r="E58" s="86">
        <v>20</v>
      </c>
      <c r="F58" s="114">
        <f t="shared" ref="F58" si="7" xml:space="preserve"> E58/IF(G58 = "S", $L$3, (IF(G58 = "C", $M$3, IF(G58 = "D", $N$3, 0))))*60</f>
        <v>8</v>
      </c>
      <c r="G58" s="98" t="s">
        <v>44</v>
      </c>
      <c r="H58" s="40">
        <v>3500</v>
      </c>
      <c r="I58" s="86"/>
      <c r="J58" s="110"/>
      <c r="K58" s="212" t="s">
        <v>50</v>
      </c>
      <c r="O58" s="219"/>
    </row>
    <row r="59" spans="1:15" ht="21.75" thickBot="1" x14ac:dyDescent="0.4">
      <c r="A59" s="180"/>
      <c r="B59" s="191" t="s">
        <v>37</v>
      </c>
      <c r="C59" s="192"/>
      <c r="D59" s="118"/>
      <c r="E59" s="87"/>
      <c r="F59" s="115"/>
      <c r="G59" s="99"/>
      <c r="H59" s="84">
        <v>275</v>
      </c>
      <c r="I59" s="87"/>
      <c r="J59" s="112"/>
      <c r="K59" s="213"/>
      <c r="O59" s="219"/>
    </row>
    <row r="60" spans="1:15" x14ac:dyDescent="0.35">
      <c r="B60" s="110" t="s">
        <v>0</v>
      </c>
      <c r="C60" s="122"/>
      <c r="D60" s="124"/>
      <c r="E60" s="126">
        <f>SUM(E21:E59)</f>
        <v>155</v>
      </c>
      <c r="F60" s="128">
        <f>SUM(F21:F59)</f>
        <v>76.289285714285711</v>
      </c>
      <c r="G60" s="147"/>
      <c r="H60" s="149"/>
      <c r="I60" s="149"/>
      <c r="J60" s="149"/>
      <c r="K60" s="145"/>
    </row>
    <row r="61" spans="1:15" ht="21.75" thickBot="1" x14ac:dyDescent="0.4">
      <c r="B61" s="112"/>
      <c r="C61" s="123"/>
      <c r="D61" s="125"/>
      <c r="E61" s="127"/>
      <c r="F61" s="129"/>
      <c r="G61" s="148"/>
      <c r="H61" s="150"/>
      <c r="I61" s="150"/>
      <c r="J61" s="150"/>
      <c r="K61" s="146"/>
    </row>
    <row r="62" spans="1:15" x14ac:dyDescent="0.35">
      <c r="G62" s="7"/>
    </row>
    <row r="63" spans="1:15" x14ac:dyDescent="0.35">
      <c r="G63" s="7"/>
    </row>
  </sheetData>
  <mergeCells count="224">
    <mergeCell ref="A36:A39"/>
    <mergeCell ref="A40:A43"/>
    <mergeCell ref="A44:A47"/>
    <mergeCell ref="A48:A51"/>
    <mergeCell ref="A52:A54"/>
    <mergeCell ref="A55:A57"/>
    <mergeCell ref="A58:A59"/>
    <mergeCell ref="A12:A13"/>
    <mergeCell ref="A14:A16"/>
    <mergeCell ref="A17:A20"/>
    <mergeCell ref="A21:A22"/>
    <mergeCell ref="A23:A26"/>
    <mergeCell ref="A27:A28"/>
    <mergeCell ref="A29:A31"/>
    <mergeCell ref="A32:A33"/>
    <mergeCell ref="A34:A35"/>
    <mergeCell ref="E52:E54"/>
    <mergeCell ref="F52:F54"/>
    <mergeCell ref="G52:G54"/>
    <mergeCell ref="H52:H54"/>
    <mergeCell ref="B25:C25"/>
    <mergeCell ref="B26:C26"/>
    <mergeCell ref="K27:K28"/>
    <mergeCell ref="B31:C31"/>
    <mergeCell ref="D29:D31"/>
    <mergeCell ref="E29:E31"/>
    <mergeCell ref="F29:F31"/>
    <mergeCell ref="G29:G31"/>
    <mergeCell ref="H29:H31"/>
    <mergeCell ref="D55:D57"/>
    <mergeCell ref="E55:E57"/>
    <mergeCell ref="F55:F57"/>
    <mergeCell ref="G55:G57"/>
    <mergeCell ref="I55:I57"/>
    <mergeCell ref="B57:C57"/>
    <mergeCell ref="B56:C56"/>
    <mergeCell ref="B48:C51"/>
    <mergeCell ref="B52:C52"/>
    <mergeCell ref="O55:O57"/>
    <mergeCell ref="K58:K59"/>
    <mergeCell ref="B46:C46"/>
    <mergeCell ref="E46:E47"/>
    <mergeCell ref="F46:F47"/>
    <mergeCell ref="G46:G47"/>
    <mergeCell ref="B47:C47"/>
    <mergeCell ref="E50:E51"/>
    <mergeCell ref="F50:F51"/>
    <mergeCell ref="G50:G51"/>
    <mergeCell ref="H50:H51"/>
    <mergeCell ref="H46:H47"/>
    <mergeCell ref="J48:J49"/>
    <mergeCell ref="B58:C58"/>
    <mergeCell ref="D58:D59"/>
    <mergeCell ref="E58:E59"/>
    <mergeCell ref="F58:F59"/>
    <mergeCell ref="G58:G59"/>
    <mergeCell ref="I58:I59"/>
    <mergeCell ref="J58:J59"/>
    <mergeCell ref="B59:C59"/>
    <mergeCell ref="B55:C55"/>
    <mergeCell ref="K4:K5"/>
    <mergeCell ref="J4:J5"/>
    <mergeCell ref="B11:C11"/>
    <mergeCell ref="B12:C12"/>
    <mergeCell ref="B13:C13"/>
    <mergeCell ref="B27:C27"/>
    <mergeCell ref="B28:C28"/>
    <mergeCell ref="F23:F24"/>
    <mergeCell ref="F25:F26"/>
    <mergeCell ref="D27:D28"/>
    <mergeCell ref="E27:E28"/>
    <mergeCell ref="F27:F28"/>
    <mergeCell ref="K17:K20"/>
    <mergeCell ref="J17:J20"/>
    <mergeCell ref="I17:I20"/>
    <mergeCell ref="H12:H13"/>
    <mergeCell ref="I27:I28"/>
    <mergeCell ref="I6:K6"/>
    <mergeCell ref="I7:K7"/>
    <mergeCell ref="I8:K8"/>
    <mergeCell ref="I9:K9"/>
    <mergeCell ref="J27:J28"/>
    <mergeCell ref="G27:G28"/>
    <mergeCell ref="G23:G24"/>
    <mergeCell ref="C2:D3"/>
    <mergeCell ref="B2:B3"/>
    <mergeCell ref="F2:F3"/>
    <mergeCell ref="E2:E3"/>
    <mergeCell ref="I2:I3"/>
    <mergeCell ref="H2:H3"/>
    <mergeCell ref="E4:E5"/>
    <mergeCell ref="B4:B5"/>
    <mergeCell ref="I4:I5"/>
    <mergeCell ref="H4:H5"/>
    <mergeCell ref="C4:C5"/>
    <mergeCell ref="D4:D5"/>
    <mergeCell ref="I23:I24"/>
    <mergeCell ref="J23:J24"/>
    <mergeCell ref="G12:G13"/>
    <mergeCell ref="H27:H28"/>
    <mergeCell ref="I10:K10"/>
    <mergeCell ref="I12:I13"/>
    <mergeCell ref="J12:J13"/>
    <mergeCell ref="H21:H22"/>
    <mergeCell ref="H14:H16"/>
    <mergeCell ref="G14:G16"/>
    <mergeCell ref="I14:I16"/>
    <mergeCell ref="C10:G10"/>
    <mergeCell ref="E17:E20"/>
    <mergeCell ref="D17:D20"/>
    <mergeCell ref="B14:C14"/>
    <mergeCell ref="D14:D16"/>
    <mergeCell ref="H23:H24"/>
    <mergeCell ref="F14:F16"/>
    <mergeCell ref="D12:D13"/>
    <mergeCell ref="E12:E13"/>
    <mergeCell ref="K60:K61"/>
    <mergeCell ref="G60:G61"/>
    <mergeCell ref="J60:J61"/>
    <mergeCell ref="I32:I33"/>
    <mergeCell ref="J32:J33"/>
    <mergeCell ref="I36:I37"/>
    <mergeCell ref="J36:J37"/>
    <mergeCell ref="J44:J45"/>
    <mergeCell ref="I40:I41"/>
    <mergeCell ref="J40:J41"/>
    <mergeCell ref="I44:I45"/>
    <mergeCell ref="H60:H61"/>
    <mergeCell ref="I60:I61"/>
    <mergeCell ref="J55:J57"/>
    <mergeCell ref="G38:G39"/>
    <mergeCell ref="H38:H39"/>
    <mergeCell ref="K34:K35"/>
    <mergeCell ref="H36:H37"/>
    <mergeCell ref="J34:J35"/>
    <mergeCell ref="I34:I35"/>
    <mergeCell ref="E32:E33"/>
    <mergeCell ref="F32:F33"/>
    <mergeCell ref="H48:H49"/>
    <mergeCell ref="G44:G45"/>
    <mergeCell ref="B40:C40"/>
    <mergeCell ref="D40:D41"/>
    <mergeCell ref="E40:E41"/>
    <mergeCell ref="F40:F41"/>
    <mergeCell ref="G40:G41"/>
    <mergeCell ref="G32:G33"/>
    <mergeCell ref="B33:C33"/>
    <mergeCell ref="B37:C37"/>
    <mergeCell ref="B34:C34"/>
    <mergeCell ref="D34:D35"/>
    <mergeCell ref="E34:E35"/>
    <mergeCell ref="F34:F35"/>
    <mergeCell ref="G34:G35"/>
    <mergeCell ref="H40:H41"/>
    <mergeCell ref="H44:H45"/>
    <mergeCell ref="B60:C61"/>
    <mergeCell ref="D60:D61"/>
    <mergeCell ref="E60:E61"/>
    <mergeCell ref="F60:F61"/>
    <mergeCell ref="I29:I30"/>
    <mergeCell ref="J29:J30"/>
    <mergeCell ref="B30:C30"/>
    <mergeCell ref="B29:C29"/>
    <mergeCell ref="B32:C32"/>
    <mergeCell ref="D32:D33"/>
    <mergeCell ref="B35:C35"/>
    <mergeCell ref="H32:H33"/>
    <mergeCell ref="B38:C38"/>
    <mergeCell ref="E38:E39"/>
    <mergeCell ref="F38:F39"/>
    <mergeCell ref="B39:C39"/>
    <mergeCell ref="B41:C41"/>
    <mergeCell ref="F44:F45"/>
    <mergeCell ref="B44:C44"/>
    <mergeCell ref="D44:D45"/>
    <mergeCell ref="E44:E45"/>
    <mergeCell ref="B45:C45"/>
    <mergeCell ref="B43:C43"/>
    <mergeCell ref="B53:C53"/>
    <mergeCell ref="B54:C54"/>
    <mergeCell ref="I48:I49"/>
    <mergeCell ref="B15:C15"/>
    <mergeCell ref="F36:F37"/>
    <mergeCell ref="G36:G37"/>
    <mergeCell ref="E42:E43"/>
    <mergeCell ref="B42:C42"/>
    <mergeCell ref="F42:F43"/>
    <mergeCell ref="G42:G43"/>
    <mergeCell ref="G25:G26"/>
    <mergeCell ref="H25:H26"/>
    <mergeCell ref="E25:E26"/>
    <mergeCell ref="D21:D22"/>
    <mergeCell ref="E21:E22"/>
    <mergeCell ref="F21:F22"/>
    <mergeCell ref="G21:G22"/>
    <mergeCell ref="D48:D49"/>
    <mergeCell ref="E48:E49"/>
    <mergeCell ref="F48:F49"/>
    <mergeCell ref="G48:G49"/>
    <mergeCell ref="H42:H43"/>
    <mergeCell ref="B36:C36"/>
    <mergeCell ref="D36:D37"/>
    <mergeCell ref="E36:E37"/>
    <mergeCell ref="B7:B8"/>
    <mergeCell ref="B9:B10"/>
    <mergeCell ref="B21:C22"/>
    <mergeCell ref="K21:K22"/>
    <mergeCell ref="B23:C24"/>
    <mergeCell ref="B19:C20"/>
    <mergeCell ref="B17:C18"/>
    <mergeCell ref="F17:F18"/>
    <mergeCell ref="G17:G18"/>
    <mergeCell ref="F19:F20"/>
    <mergeCell ref="G19:G20"/>
    <mergeCell ref="H19:H20"/>
    <mergeCell ref="H17:H18"/>
    <mergeCell ref="J14:J16"/>
    <mergeCell ref="I21:I22"/>
    <mergeCell ref="J21:J22"/>
    <mergeCell ref="F12:F13"/>
    <mergeCell ref="B16:C16"/>
    <mergeCell ref="D23:D24"/>
    <mergeCell ref="E23:E24"/>
    <mergeCell ref="E14:E16"/>
  </mergeCells>
  <printOptions horizontalCentered="1"/>
  <pageMargins left="0" right="0" top="0" bottom="0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Cavalleri</dc:creator>
  <cp:lastModifiedBy>francesco cavalleri</cp:lastModifiedBy>
  <cp:lastPrinted>2021-03-25T05:19:51Z</cp:lastPrinted>
  <dcterms:created xsi:type="dcterms:W3CDTF">2015-01-22T15:11:21Z</dcterms:created>
  <dcterms:modified xsi:type="dcterms:W3CDTF">2021-05-06T19:01:38Z</dcterms:modified>
</cp:coreProperties>
</file>