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51480" yWindow="-120" windowWidth="29040" windowHeight="16440"/>
  </bookViews>
  <sheets>
    <sheet name="Foglio1" sheetId="1" r:id="rId1"/>
  </sheets>
  <definedNames>
    <definedName name="_xlnm.Print_Area" localSheetId="0">Foglio1!$B$1:$K$45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40" i="1"/>
  <c r="F38" i="1"/>
  <c r="F16" i="1"/>
  <c r="F18" i="1"/>
  <c r="F20" i="1"/>
  <c r="F24" i="1"/>
  <c r="F28" i="1"/>
  <c r="F30" i="1"/>
  <c r="F36" i="1"/>
  <c r="F42" i="1"/>
  <c r="E44" i="1" l="1"/>
  <c r="F44" i="1" l="1"/>
</calcChain>
</file>

<file path=xl/sharedStrings.xml><?xml version="1.0" encoding="utf-8"?>
<sst xmlns="http://schemas.openxmlformats.org/spreadsheetml/2006/main" count="94" uniqueCount="64">
  <si>
    <t>TOT</t>
  </si>
  <si>
    <t>R/P</t>
  </si>
  <si>
    <t>MC</t>
  </si>
  <si>
    <t>NM</t>
  </si>
  <si>
    <t>TM</t>
  </si>
  <si>
    <t>ALT</t>
  </si>
  <si>
    <t>ETO</t>
  </si>
  <si>
    <t>ATO</t>
  </si>
  <si>
    <t>RAD</t>
  </si>
  <si>
    <t>T/O:</t>
  </si>
  <si>
    <t>LAND:</t>
  </si>
  <si>
    <t>RWY:</t>
  </si>
  <si>
    <t>QNH:</t>
  </si>
  <si>
    <t>FROM:</t>
  </si>
  <si>
    <t>TO:</t>
  </si>
  <si>
    <t>GND</t>
  </si>
  <si>
    <t>TWR</t>
  </si>
  <si>
    <t>APP</t>
  </si>
  <si>
    <t>FIR</t>
  </si>
  <si>
    <t>COM</t>
  </si>
  <si>
    <t>NAV</t>
  </si>
  <si>
    <t>DATA:</t>
  </si>
  <si>
    <t>PILOT</t>
  </si>
  <si>
    <t xml:space="preserve"> </t>
  </si>
  <si>
    <t>FREQUENCY</t>
  </si>
  <si>
    <t>FRANK CAVA</t>
  </si>
  <si>
    <t>Speed</t>
  </si>
  <si>
    <t>WKE</t>
  </si>
  <si>
    <t>RSE</t>
  </si>
  <si>
    <t>AWE</t>
  </si>
  <si>
    <t>TBE</t>
  </si>
  <si>
    <t>MVE 127 20NM</t>
  </si>
  <si>
    <t>MVE</t>
  </si>
  <si>
    <t>NSE</t>
  </si>
  <si>
    <t>TBE 81 37NM</t>
  </si>
  <si>
    <t>94</t>
  </si>
  <si>
    <t>RAUSU VILLAGE</t>
  </si>
  <si>
    <t>148</t>
  </si>
  <si>
    <t>NSE 286 28NM</t>
  </si>
  <si>
    <t>TBE 168 16NM</t>
  </si>
  <si>
    <t>R/P :</t>
  </si>
  <si>
    <t>screenshot</t>
  </si>
  <si>
    <t>RJEB</t>
  </si>
  <si>
    <t>241</t>
  </si>
  <si>
    <t>Velocità :</t>
  </si>
  <si>
    <t>BEECHCRAFT BE58</t>
  </si>
  <si>
    <t>S</t>
  </si>
  <si>
    <t>C</t>
  </si>
  <si>
    <t>D</t>
  </si>
  <si>
    <t>salita S</t>
  </si>
  <si>
    <t>crociera C</t>
  </si>
  <si>
    <t>discesa D</t>
  </si>
  <si>
    <t>Mombetsu Airport</t>
  </si>
  <si>
    <t>218</t>
  </si>
  <si>
    <t>248</t>
  </si>
  <si>
    <t>RJCM MEMANBETSU</t>
  </si>
  <si>
    <t>22</t>
  </si>
  <si>
    <t>RJCM</t>
  </si>
  <si>
    <t>TBE 144 23NM</t>
  </si>
  <si>
    <t>224</t>
  </si>
  <si>
    <t>360GRD CIRC.</t>
  </si>
  <si>
    <t>298</t>
  </si>
  <si>
    <t>TBE 25NM</t>
  </si>
  <si>
    <t xml:space="preserve">sorvolare 2 laghi successivi a vista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</si>
</sst>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[$-F400]h:mm:ss\ AM/PM"/>
    <numFmt numFmtId="165" formatCode="dd/mm/yy;@"/>
  </numFmts>
  <fonts count="18" x14ac:knownFonts="1"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rgb="FFFF9933"/>
      <name val="Calibri"/>
      <family val="2"/>
      <scheme val="minor"/>
    </font>
    <font>
      <b/>
      <sz val="16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2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3" xfId="0" applyFont="1" applyBorder="1"/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4" fillId="0" borderId="7" xfId="0" applyFont="1" applyBorder="1"/>
    <xf numFmtId="0" fontId="8" fillId="0" borderId="0" xfId="0" applyFont="1"/>
    <xf numFmtId="0" fontId="4" fillId="0" borderId="0" xfId="0" applyFont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0" xfId="0" applyFont="1" applyFill="1"/>
    <xf numFmtId="0" fontId="12" fillId="0" borderId="0" xfId="0" applyFont="1" applyFill="1"/>
    <xf numFmtId="0" fontId="13" fillId="0" borderId="3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164" fontId="4" fillId="0" borderId="22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4" fillId="0" borderId="57" xfId="0" applyFont="1" applyBorder="1" applyAlignment="1">
      <alignment horizontal="left" vertical="center"/>
    </xf>
    <xf numFmtId="164" fontId="14" fillId="0" borderId="24" xfId="0" applyNumberFormat="1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2" fontId="12" fillId="0" borderId="67" xfId="0" applyNumberFormat="1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center" vertical="center"/>
    </xf>
    <xf numFmtId="2" fontId="3" fillId="0" borderId="67" xfId="0" applyNumberFormat="1" applyFont="1" applyBorder="1" applyAlignment="1">
      <alignment horizontal="center" vertical="center"/>
    </xf>
    <xf numFmtId="2" fontId="3" fillId="0" borderId="34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2" fontId="12" fillId="0" borderId="37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top"/>
    </xf>
    <xf numFmtId="0" fontId="3" fillId="0" borderId="30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41" fontId="16" fillId="0" borderId="37" xfId="2" applyFont="1" applyBorder="1" applyAlignment="1">
      <alignment horizontal="center" vertical="center"/>
    </xf>
    <xf numFmtId="41" fontId="16" fillId="0" borderId="38" xfId="2" applyFont="1" applyBorder="1" applyAlignment="1">
      <alignment horizontal="center" vertical="center"/>
    </xf>
    <xf numFmtId="41" fontId="16" fillId="0" borderId="2" xfId="2" applyFont="1" applyBorder="1" applyAlignment="1" applyProtection="1">
      <alignment horizontal="center" vertical="center"/>
    </xf>
    <xf numFmtId="41" fontId="16" fillId="0" borderId="39" xfId="2" applyFont="1" applyBorder="1" applyAlignment="1" applyProtection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2" fontId="5" fillId="0" borderId="52" xfId="0" applyNumberFormat="1" applyFont="1" applyBorder="1" applyAlignment="1">
      <alignment horizontal="center" vertical="center"/>
    </xf>
    <xf numFmtId="2" fontId="5" fillId="0" borderId="44" xfId="0" applyNumberFormat="1" applyFont="1" applyBorder="1" applyAlignment="1">
      <alignment horizontal="center" vertical="center"/>
    </xf>
    <xf numFmtId="2" fontId="5" fillId="0" borderId="59" xfId="0" applyNumberFormat="1" applyFont="1" applyBorder="1" applyAlignment="1">
      <alignment horizontal="center" vertical="center"/>
    </xf>
    <xf numFmtId="2" fontId="10" fillId="0" borderId="60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61" xfId="0" applyNumberFormat="1" applyFont="1" applyBorder="1" applyAlignment="1">
      <alignment horizontal="center" vertical="center"/>
    </xf>
    <xf numFmtId="2" fontId="6" fillId="0" borderId="6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63" xfId="0" applyNumberFormat="1" applyFont="1" applyBorder="1" applyAlignment="1">
      <alignment horizontal="center" vertical="center"/>
    </xf>
    <xf numFmtId="2" fontId="11" fillId="0" borderId="62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1" fillId="0" borderId="63" xfId="0" applyNumberFormat="1" applyFont="1" applyBorder="1" applyAlignment="1">
      <alignment horizontal="center" vertical="center"/>
    </xf>
    <xf numFmtId="41" fontId="16" fillId="0" borderId="37" xfId="2" applyFont="1" applyBorder="1" applyAlignment="1" applyProtection="1">
      <alignment horizontal="center" vertical="center"/>
    </xf>
    <xf numFmtId="41" fontId="16" fillId="0" borderId="38" xfId="2" applyFont="1" applyBorder="1" applyAlignment="1" applyProtection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top"/>
    </xf>
    <xf numFmtId="0" fontId="4" fillId="0" borderId="51" xfId="0" applyFont="1" applyBorder="1" applyAlignment="1">
      <alignment horizontal="left" vertical="top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70" xfId="0" applyFont="1" applyBorder="1" applyAlignment="1">
      <alignment horizontal="left" vertical="top"/>
    </xf>
    <xf numFmtId="0" fontId="4" fillId="0" borderId="68" xfId="0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3" fillId="0" borderId="22" xfId="1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1" fontId="16" fillId="0" borderId="31" xfId="2" applyFont="1" applyBorder="1" applyAlignment="1" applyProtection="1">
      <alignment horizontal="center" vertical="center"/>
    </xf>
    <xf numFmtId="41" fontId="16" fillId="0" borderId="40" xfId="2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17" fillId="0" borderId="36" xfId="0" applyNumberFormat="1" applyFont="1" applyBorder="1" applyAlignment="1" applyProtection="1">
      <alignment horizontal="center" vertical="center"/>
    </xf>
    <xf numFmtId="0" fontId="17" fillId="0" borderId="43" xfId="0" applyNumberFormat="1" applyFont="1" applyBorder="1" applyAlignment="1" applyProtection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2" fontId="8" fillId="0" borderId="6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63" xfId="0" applyNumberFormat="1" applyFont="1" applyBorder="1" applyAlignment="1">
      <alignment horizontal="center" vertical="center"/>
    </xf>
    <xf numFmtId="2" fontId="13" fillId="0" borderId="64" xfId="0" applyNumberFormat="1" applyFont="1" applyBorder="1" applyAlignment="1">
      <alignment horizontal="center" vertical="center"/>
    </xf>
    <xf numFmtId="2" fontId="13" fillId="0" borderId="65" xfId="0" applyNumberFormat="1" applyFont="1" applyBorder="1" applyAlignment="1">
      <alignment horizontal="center" vertical="center"/>
    </xf>
    <xf numFmtId="2" fontId="13" fillId="0" borderId="66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1" fontId="16" fillId="0" borderId="12" xfId="2" applyFont="1" applyBorder="1" applyAlignment="1" applyProtection="1">
      <alignment horizontal="center" vertical="center"/>
    </xf>
    <xf numFmtId="41" fontId="16" fillId="0" borderId="35" xfId="2" applyFont="1" applyBorder="1" applyAlignment="1" applyProtection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NumberFormat="1" applyFont="1" applyBorder="1" applyAlignment="1" applyProtection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16" fillId="0" borderId="16" xfId="2" applyFont="1" applyBorder="1" applyAlignment="1" applyProtection="1">
      <alignment horizontal="center" vertical="center"/>
    </xf>
    <xf numFmtId="41" fontId="16" fillId="0" borderId="23" xfId="2" applyFont="1" applyBorder="1" applyAlignment="1" applyProtection="1">
      <alignment horizontal="center" vertical="center"/>
    </xf>
    <xf numFmtId="0" fontId="17" fillId="0" borderId="20" xfId="0" applyNumberFormat="1" applyFont="1" applyBorder="1" applyAlignment="1" applyProtection="1">
      <alignment horizontal="center" vertical="center"/>
    </xf>
  </cellXfs>
  <cellStyles count="3">
    <cellStyle name="Migliaia" xfId="1" builtinId="3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Zeros="0" tabSelected="1" topLeftCell="L1" zoomScale="97" zoomScaleNormal="55" workbookViewId="0">
      <selection activeCell="P11" sqref="P11:W44"/>
    </sheetView>
  </sheetViews>
  <sheetFormatPr defaultColWidth="9.140625" defaultRowHeight="21" x14ac:dyDescent="0.35"/>
  <cols>
    <col min="1" max="1" width="25.140625" style="1" bestFit="1" customWidth="1"/>
    <col min="2" max="2" width="9.140625" style="1"/>
    <col min="3" max="3" width="24.140625" style="1" customWidth="1"/>
    <col min="4" max="4" width="15.5703125" style="1" customWidth="1"/>
    <col min="5" max="5" width="8.42578125" style="1" customWidth="1"/>
    <col min="6" max="8" width="10.140625" style="1" customWidth="1"/>
    <col min="9" max="9" width="8.42578125" style="1" customWidth="1"/>
    <col min="10" max="10" width="10.28515625" style="1" customWidth="1"/>
    <col min="11" max="11" width="22" style="1" bestFit="1" customWidth="1"/>
    <col min="12" max="12" width="13.5703125" style="1" bestFit="1" customWidth="1"/>
    <col min="13" max="13" width="13.140625" style="1" customWidth="1"/>
    <col min="14" max="14" width="13.85546875" style="1" customWidth="1"/>
    <col min="15" max="16" width="9.140625" style="1"/>
    <col min="17" max="17" width="13.5703125" style="1" bestFit="1" customWidth="1"/>
    <col min="18" max="16384" width="9.140625" style="1"/>
  </cols>
  <sheetData>
    <row r="1" spans="1:20" ht="21.75" thickBot="1" x14ac:dyDescent="0.4"/>
    <row r="2" spans="1:20" ht="21.75" thickBot="1" x14ac:dyDescent="0.4">
      <c r="A2" s="3"/>
      <c r="B2" s="152" t="s">
        <v>21</v>
      </c>
      <c r="C2" s="148">
        <v>44278</v>
      </c>
      <c r="D2" s="149"/>
      <c r="E2" s="156" t="s">
        <v>13</v>
      </c>
      <c r="F2" s="154" t="s">
        <v>42</v>
      </c>
      <c r="G2" s="54"/>
      <c r="H2" s="158" t="s">
        <v>14</v>
      </c>
      <c r="I2" s="154" t="s">
        <v>57</v>
      </c>
      <c r="J2" s="78" t="s">
        <v>22</v>
      </c>
      <c r="K2" s="79" t="s">
        <v>44</v>
      </c>
      <c r="L2" s="80" t="s">
        <v>49</v>
      </c>
      <c r="M2" s="82" t="s">
        <v>50</v>
      </c>
      <c r="N2" s="81" t="s">
        <v>51</v>
      </c>
    </row>
    <row r="3" spans="1:20" ht="49.5" customHeight="1" thickBot="1" x14ac:dyDescent="0.4">
      <c r="A3" s="3"/>
      <c r="B3" s="153"/>
      <c r="C3" s="150"/>
      <c r="D3" s="151"/>
      <c r="E3" s="157"/>
      <c r="F3" s="155"/>
      <c r="G3" s="19"/>
      <c r="H3" s="159"/>
      <c r="I3" s="155"/>
      <c r="J3" s="76" t="s">
        <v>25</v>
      </c>
      <c r="K3" s="77" t="s">
        <v>45</v>
      </c>
      <c r="L3" s="83">
        <v>150</v>
      </c>
      <c r="M3" s="85">
        <v>180</v>
      </c>
      <c r="N3" s="84">
        <v>160</v>
      </c>
    </row>
    <row r="4" spans="1:20" ht="15" customHeight="1" x14ac:dyDescent="0.35">
      <c r="A4" s="5"/>
      <c r="B4" s="164" t="s">
        <v>9</v>
      </c>
      <c r="C4" s="160"/>
      <c r="D4" s="161"/>
      <c r="E4" s="163" t="s">
        <v>10</v>
      </c>
      <c r="F4" s="162"/>
      <c r="G4" s="53"/>
      <c r="H4" s="163" t="s">
        <v>11</v>
      </c>
      <c r="I4" s="163"/>
      <c r="J4" s="147" t="s">
        <v>12</v>
      </c>
      <c r="K4" s="145"/>
      <c r="L4" s="3"/>
    </row>
    <row r="5" spans="1:20" ht="21.75" thickBot="1" x14ac:dyDescent="0.4">
      <c r="B5" s="164"/>
      <c r="C5" s="160"/>
      <c r="D5" s="161"/>
      <c r="E5" s="163"/>
      <c r="F5" s="162"/>
      <c r="G5" s="53"/>
      <c r="H5" s="163"/>
      <c r="I5" s="163"/>
      <c r="J5" s="147"/>
      <c r="K5" s="146"/>
      <c r="L5" s="11"/>
      <c r="M5" s="11"/>
      <c r="N5" s="2"/>
    </row>
    <row r="6" spans="1:20" s="4" customFormat="1" ht="24" thickBot="1" x14ac:dyDescent="0.3">
      <c r="B6" s="55" t="s">
        <v>19</v>
      </c>
      <c r="C6" s="56" t="s">
        <v>15</v>
      </c>
      <c r="D6" s="57" t="s">
        <v>16</v>
      </c>
      <c r="E6" s="57" t="s">
        <v>17</v>
      </c>
      <c r="F6" s="57" t="s">
        <v>18</v>
      </c>
      <c r="G6" s="57"/>
      <c r="H6" s="86" t="s">
        <v>20</v>
      </c>
      <c r="I6" s="126" t="s">
        <v>24</v>
      </c>
      <c r="J6" s="127"/>
      <c r="K6" s="128"/>
    </row>
    <row r="7" spans="1:20" ht="15" customHeight="1" x14ac:dyDescent="0.35">
      <c r="B7" s="23" t="s">
        <v>42</v>
      </c>
      <c r="C7" s="71"/>
      <c r="D7" s="70"/>
      <c r="E7" s="64"/>
      <c r="F7" s="64"/>
      <c r="G7" s="64"/>
      <c r="H7" s="58" t="s">
        <v>27</v>
      </c>
      <c r="I7" s="129">
        <v>115.3</v>
      </c>
      <c r="J7" s="130"/>
      <c r="K7" s="131"/>
    </row>
    <row r="8" spans="1:20" ht="15" customHeight="1" x14ac:dyDescent="0.35">
      <c r="B8" s="75"/>
      <c r="C8" s="72"/>
      <c r="D8" s="67"/>
      <c r="E8" s="67"/>
      <c r="F8" s="65"/>
      <c r="G8" s="65"/>
      <c r="H8" s="59" t="s">
        <v>28</v>
      </c>
      <c r="I8" s="132">
        <v>114.6</v>
      </c>
      <c r="J8" s="133"/>
      <c r="K8" s="134"/>
    </row>
    <row r="9" spans="1:20" ht="15" customHeight="1" x14ac:dyDescent="0.35">
      <c r="B9" s="75"/>
      <c r="C9" s="72"/>
      <c r="D9" s="65"/>
      <c r="E9" s="69"/>
      <c r="F9" s="66"/>
      <c r="G9" s="66"/>
      <c r="H9" s="60" t="s">
        <v>33</v>
      </c>
      <c r="I9" s="135">
        <v>111.45</v>
      </c>
      <c r="J9" s="136"/>
      <c r="K9" s="137"/>
    </row>
    <row r="10" spans="1:20" ht="15.75" customHeight="1" x14ac:dyDescent="0.35">
      <c r="B10" s="75" t="s">
        <v>57</v>
      </c>
      <c r="C10" s="73"/>
      <c r="D10" s="65"/>
      <c r="E10" s="69"/>
      <c r="F10" s="67"/>
      <c r="G10" s="67"/>
      <c r="H10" s="61" t="s">
        <v>29</v>
      </c>
      <c r="I10" s="138">
        <v>113.5</v>
      </c>
      <c r="J10" s="139"/>
      <c r="K10" s="140"/>
      <c r="T10" s="1" t="s">
        <v>23</v>
      </c>
    </row>
    <row r="11" spans="1:20" ht="15.75" customHeight="1" x14ac:dyDescent="0.35">
      <c r="B11" s="75" t="s">
        <v>23</v>
      </c>
      <c r="C11" s="72"/>
      <c r="D11" s="67"/>
      <c r="E11" s="65" t="s">
        <v>23</v>
      </c>
      <c r="F11" s="67"/>
      <c r="G11" s="67"/>
      <c r="H11" s="62" t="s">
        <v>32</v>
      </c>
      <c r="I11" s="193">
        <v>112.9</v>
      </c>
      <c r="J11" s="194"/>
      <c r="K11" s="195"/>
    </row>
    <row r="12" spans="1:20" ht="15.75" customHeight="1" thickBot="1" x14ac:dyDescent="0.4">
      <c r="B12" s="41"/>
      <c r="C12" s="74"/>
      <c r="D12" s="68"/>
      <c r="E12" s="68"/>
      <c r="F12" s="68"/>
      <c r="G12" s="68"/>
      <c r="H12" s="63" t="s">
        <v>30</v>
      </c>
      <c r="I12" s="196">
        <v>110.85</v>
      </c>
      <c r="J12" s="197"/>
      <c r="K12" s="198"/>
    </row>
    <row r="13" spans="1:20" ht="21.75" thickBot="1" x14ac:dyDescent="0.4">
      <c r="B13" s="104" t="s">
        <v>1</v>
      </c>
      <c r="C13" s="105"/>
      <c r="D13" s="6" t="s">
        <v>2</v>
      </c>
      <c r="E13" s="22" t="s">
        <v>3</v>
      </c>
      <c r="F13" s="6" t="s">
        <v>4</v>
      </c>
      <c r="G13" s="6" t="s">
        <v>26</v>
      </c>
      <c r="H13" s="6" t="s">
        <v>5</v>
      </c>
      <c r="I13" s="6" t="s">
        <v>6</v>
      </c>
      <c r="J13" s="6" t="s">
        <v>7</v>
      </c>
      <c r="K13" s="7" t="s">
        <v>8</v>
      </c>
    </row>
    <row r="14" spans="1:20" ht="17.25" customHeight="1" x14ac:dyDescent="0.35">
      <c r="A14" s="3"/>
      <c r="B14" s="88" t="s">
        <v>42</v>
      </c>
      <c r="C14" s="89"/>
      <c r="D14" s="166"/>
      <c r="E14" s="106"/>
      <c r="F14" s="112"/>
      <c r="G14" s="114"/>
      <c r="H14" s="26"/>
      <c r="I14" s="106"/>
      <c r="J14" s="199"/>
      <c r="K14" s="52"/>
      <c r="L14" s="15"/>
    </row>
    <row r="15" spans="1:20" ht="18" customHeight="1" thickBot="1" x14ac:dyDescent="0.4">
      <c r="A15" s="3"/>
      <c r="B15" s="212" t="s">
        <v>52</v>
      </c>
      <c r="C15" s="213"/>
      <c r="D15" s="167"/>
      <c r="E15" s="107"/>
      <c r="F15" s="113"/>
      <c r="G15" s="115"/>
      <c r="H15" s="27">
        <v>76</v>
      </c>
      <c r="I15" s="107"/>
      <c r="J15" s="117"/>
      <c r="K15" s="87"/>
      <c r="L15" s="15"/>
    </row>
    <row r="16" spans="1:20" x14ac:dyDescent="0.35">
      <c r="A16" s="3"/>
      <c r="B16" s="205" t="s">
        <v>40</v>
      </c>
      <c r="C16" s="206"/>
      <c r="D16" s="170"/>
      <c r="E16" s="154">
        <v>19</v>
      </c>
      <c r="F16" s="200">
        <f t="shared" ref="F16" si="0" xml:space="preserve"> E16/IF(G16 = "S", $L$3, (IF(G16 = "C", $M$3, IF(G16 = "D", $N$3, 0))))*60</f>
        <v>6.333333333333333</v>
      </c>
      <c r="G16" s="209" t="s">
        <v>47</v>
      </c>
      <c r="H16" s="28">
        <v>3500</v>
      </c>
      <c r="I16" s="106"/>
      <c r="J16" s="106"/>
      <c r="K16" s="51" t="s">
        <v>58</v>
      </c>
      <c r="L16" s="16"/>
    </row>
    <row r="17" spans="1:12" ht="18" customHeight="1" thickBot="1" x14ac:dyDescent="0.4">
      <c r="A17" s="3"/>
      <c r="B17" s="207"/>
      <c r="C17" s="208"/>
      <c r="D17" s="171"/>
      <c r="E17" s="155"/>
      <c r="F17" s="201"/>
      <c r="G17" s="209"/>
      <c r="H17" s="29" t="s">
        <v>23</v>
      </c>
      <c r="I17" s="107"/>
      <c r="J17" s="107"/>
      <c r="K17" s="87" t="s">
        <v>31</v>
      </c>
      <c r="L17" s="15"/>
    </row>
    <row r="18" spans="1:12" ht="18" customHeight="1" thickTop="1" x14ac:dyDescent="0.35">
      <c r="A18" s="3"/>
      <c r="B18" s="205" t="s">
        <v>63</v>
      </c>
      <c r="C18" s="206"/>
      <c r="D18" s="166"/>
      <c r="E18" s="106">
        <v>22</v>
      </c>
      <c r="F18" s="200">
        <f t="shared" ref="F18" si="1" xml:space="preserve"> E18/IF(G18 = "S", $L$3, (IF(G18 = "C", $M$3, IF(G18 = "D", $N$3, 0))))*60</f>
        <v>7.333333333333333</v>
      </c>
      <c r="G18" s="202" t="s">
        <v>47</v>
      </c>
      <c r="H18" s="28">
        <v>3500</v>
      </c>
      <c r="I18" s="106"/>
      <c r="J18" s="116"/>
      <c r="K18" s="35"/>
      <c r="L18" s="15"/>
    </row>
    <row r="19" spans="1:12" ht="18" customHeight="1" thickBot="1" x14ac:dyDescent="0.4">
      <c r="A19" s="3"/>
      <c r="B19" s="207"/>
      <c r="C19" s="208"/>
      <c r="D19" s="167"/>
      <c r="E19" s="107"/>
      <c r="F19" s="201"/>
      <c r="G19" s="203"/>
      <c r="H19" s="30" t="s">
        <v>23</v>
      </c>
      <c r="I19" s="107"/>
      <c r="J19" s="117"/>
      <c r="K19" s="38" t="s">
        <v>23</v>
      </c>
      <c r="L19" s="15"/>
    </row>
    <row r="20" spans="1:12" ht="21.75" thickBot="1" x14ac:dyDescent="0.4">
      <c r="A20" s="3"/>
      <c r="B20" s="88" t="s">
        <v>40</v>
      </c>
      <c r="C20" s="89"/>
      <c r="D20" s="98"/>
      <c r="E20" s="106">
        <v>35</v>
      </c>
      <c r="F20" s="141">
        <f t="shared" ref="F20" si="2" xml:space="preserve"> E20/IF(G20 = "S", $L$3, (IF(G20 = "C", $M$3, IF(G20 = "D", $N$3, 0))))*60</f>
        <v>11.666666666666666</v>
      </c>
      <c r="G20" s="143" t="s">
        <v>47</v>
      </c>
      <c r="H20" s="28">
        <v>3500</v>
      </c>
      <c r="I20" s="106"/>
      <c r="J20" s="106"/>
      <c r="K20" s="12" t="s">
        <v>34</v>
      </c>
      <c r="L20" s="15"/>
    </row>
    <row r="21" spans="1:12" ht="18" customHeight="1" thickBot="1" x14ac:dyDescent="0.4">
      <c r="A21" s="3"/>
      <c r="B21" s="210"/>
      <c r="C21" s="211"/>
      <c r="D21" s="165"/>
      <c r="E21" s="107"/>
      <c r="F21" s="142"/>
      <c r="G21" s="144"/>
      <c r="H21" s="31"/>
      <c r="I21" s="107"/>
      <c r="J21" s="107"/>
      <c r="K21" s="13" t="s">
        <v>23</v>
      </c>
      <c r="L21" s="15"/>
    </row>
    <row r="22" spans="1:12" x14ac:dyDescent="0.35">
      <c r="A22" s="3"/>
      <c r="B22" s="182" t="s">
        <v>60</v>
      </c>
      <c r="C22" s="183"/>
      <c r="D22" s="20"/>
      <c r="E22" s="214"/>
      <c r="F22" s="215">
        <v>1</v>
      </c>
      <c r="G22" s="217"/>
      <c r="H22" s="31">
        <v>500</v>
      </c>
      <c r="I22" s="40"/>
      <c r="J22" s="39"/>
      <c r="K22" s="14"/>
      <c r="L22" s="15"/>
    </row>
    <row r="23" spans="1:12" ht="21.75" thickBot="1" x14ac:dyDescent="0.4">
      <c r="A23" s="3"/>
      <c r="B23" s="100" t="s">
        <v>41</v>
      </c>
      <c r="C23" s="101"/>
      <c r="D23" s="21"/>
      <c r="E23" s="179"/>
      <c r="F23" s="216"/>
      <c r="G23" s="204"/>
      <c r="H23" s="29" t="s">
        <v>23</v>
      </c>
      <c r="I23" s="41"/>
      <c r="J23" s="39"/>
      <c r="K23" s="14"/>
      <c r="L23" s="15"/>
    </row>
    <row r="24" spans="1:12" x14ac:dyDescent="0.35">
      <c r="A24" s="3"/>
      <c r="B24" s="88" t="s">
        <v>40</v>
      </c>
      <c r="C24" s="89"/>
      <c r="D24" s="166" t="s">
        <v>35</v>
      </c>
      <c r="E24" s="106">
        <v>6</v>
      </c>
      <c r="F24" s="112">
        <f t="shared" ref="F24" si="3" xml:space="preserve"> E24/IF(G24 = "S", $L$3, (IF(G24 = "C", $M$3, IF(G24 = "D", $N$3, 0))))*60</f>
        <v>2.4</v>
      </c>
      <c r="G24" s="114" t="s">
        <v>46</v>
      </c>
      <c r="H24" s="124">
        <v>6500</v>
      </c>
      <c r="I24" s="106"/>
      <c r="J24" s="106"/>
      <c r="K24" s="35"/>
      <c r="L24" s="15"/>
    </row>
    <row r="25" spans="1:12" ht="21.75" thickBot="1" x14ac:dyDescent="0.4">
      <c r="A25" s="3"/>
      <c r="B25" s="210"/>
      <c r="C25" s="211"/>
      <c r="D25" s="167"/>
      <c r="E25" s="107"/>
      <c r="F25" s="113"/>
      <c r="G25" s="115"/>
      <c r="H25" s="125"/>
      <c r="I25" s="107"/>
      <c r="J25" s="107"/>
      <c r="K25" s="36"/>
      <c r="L25" s="15"/>
    </row>
    <row r="26" spans="1:12" x14ac:dyDescent="0.35">
      <c r="A26" s="3"/>
      <c r="B26" s="182" t="s">
        <v>60</v>
      </c>
      <c r="C26" s="183"/>
      <c r="D26" s="25"/>
      <c r="E26" s="106"/>
      <c r="F26" s="200">
        <v>1</v>
      </c>
      <c r="G26" s="204"/>
      <c r="H26" s="187">
        <v>6500</v>
      </c>
      <c r="I26" s="42"/>
      <c r="J26" s="40"/>
      <c r="K26" s="37"/>
      <c r="L26" s="15"/>
    </row>
    <row r="27" spans="1:12" ht="21.75" thickBot="1" x14ac:dyDescent="0.4">
      <c r="A27" s="3"/>
      <c r="B27" s="100" t="s">
        <v>41</v>
      </c>
      <c r="C27" s="101"/>
      <c r="D27" s="25"/>
      <c r="E27" s="107"/>
      <c r="F27" s="201"/>
      <c r="G27" s="204"/>
      <c r="H27" s="188"/>
      <c r="I27" s="42"/>
      <c r="J27" s="41"/>
      <c r="K27" s="38"/>
      <c r="L27" s="15"/>
    </row>
    <row r="28" spans="1:12" ht="21.75" thickTop="1" x14ac:dyDescent="0.35">
      <c r="B28" s="92" t="s">
        <v>36</v>
      </c>
      <c r="C28" s="93"/>
      <c r="D28" s="166" t="s">
        <v>37</v>
      </c>
      <c r="E28" s="178">
        <v>5</v>
      </c>
      <c r="F28" s="180">
        <f t="shared" ref="F28" si="4" xml:space="preserve"> E28/IF(G28 = "S", $L$3, (IF(G28 = "C", $M$3, IF(G28 = "D", $N$3, 0))))*60</f>
        <v>1.875</v>
      </c>
      <c r="G28" s="114" t="s">
        <v>48</v>
      </c>
      <c r="H28" s="189">
        <v>1500</v>
      </c>
      <c r="I28" s="184"/>
      <c r="J28" s="106"/>
      <c r="K28" s="52"/>
      <c r="L28" s="15"/>
    </row>
    <row r="29" spans="1:12" ht="21.75" thickBot="1" x14ac:dyDescent="0.4">
      <c r="B29" s="94"/>
      <c r="C29" s="95"/>
      <c r="D29" s="167"/>
      <c r="E29" s="179"/>
      <c r="F29" s="181"/>
      <c r="G29" s="115"/>
      <c r="H29" s="190"/>
      <c r="I29" s="121"/>
      <c r="J29" s="107"/>
      <c r="K29" s="36"/>
      <c r="L29" s="15"/>
    </row>
    <row r="30" spans="1:12" ht="21.75" thickTop="1" x14ac:dyDescent="0.35">
      <c r="B30" s="88" t="s">
        <v>40</v>
      </c>
      <c r="C30" s="89"/>
      <c r="D30" s="170" t="s">
        <v>43</v>
      </c>
      <c r="E30" s="106">
        <v>26</v>
      </c>
      <c r="F30" s="112">
        <f t="shared" ref="F30" si="5" xml:space="preserve"> E30/IF(G30 = "S", $L$3, (IF(G30 = "C", $M$3, IF(G30 = "D", $N$3, 0))))*60</f>
        <v>10.4</v>
      </c>
      <c r="G30" s="118" t="s">
        <v>46</v>
      </c>
      <c r="H30" s="189">
        <v>6500</v>
      </c>
      <c r="I30" s="40"/>
      <c r="J30" s="49"/>
      <c r="K30" s="51" t="s">
        <v>62</v>
      </c>
      <c r="L30" s="15"/>
    </row>
    <row r="31" spans="1:12" ht="21.75" thickBot="1" x14ac:dyDescent="0.4">
      <c r="B31" s="90"/>
      <c r="C31" s="91"/>
      <c r="D31" s="171"/>
      <c r="E31" s="107"/>
      <c r="F31" s="113"/>
      <c r="G31" s="118"/>
      <c r="H31" s="190"/>
      <c r="I31" s="41"/>
      <c r="J31" s="18"/>
      <c r="K31" s="36"/>
      <c r="L31" s="15"/>
    </row>
    <row r="32" spans="1:12" ht="21.75" thickTop="1" x14ac:dyDescent="0.35">
      <c r="B32" s="88" t="s">
        <v>40</v>
      </c>
      <c r="C32" s="89"/>
      <c r="D32" s="166" t="s">
        <v>59</v>
      </c>
      <c r="E32" s="178">
        <v>14</v>
      </c>
      <c r="F32" s="180">
        <f t="shared" ref="F32" si="6" xml:space="preserve"> E32/IF(G32 = "S", $L$3, (IF(G32 = "C", $M$3, IF(G32 = "D", $N$3, 0))))*60</f>
        <v>5.25</v>
      </c>
      <c r="G32" s="114" t="s">
        <v>48</v>
      </c>
      <c r="H32" s="189">
        <v>4500</v>
      </c>
      <c r="I32" s="40"/>
      <c r="J32" s="40"/>
      <c r="K32" s="50"/>
      <c r="L32" s="15"/>
    </row>
    <row r="33" spans="2:12" ht="21.75" thickBot="1" x14ac:dyDescent="0.4">
      <c r="B33" s="182"/>
      <c r="C33" s="183"/>
      <c r="D33" s="167"/>
      <c r="E33" s="179"/>
      <c r="F33" s="181"/>
      <c r="G33" s="115"/>
      <c r="H33" s="190"/>
      <c r="I33" s="41"/>
      <c r="J33" s="41"/>
      <c r="K33" s="36"/>
      <c r="L33" s="15"/>
    </row>
    <row r="34" spans="2:12" ht="22.5" thickTop="1" thickBot="1" x14ac:dyDescent="0.4">
      <c r="B34" s="182" t="s">
        <v>60</v>
      </c>
      <c r="C34" s="183"/>
      <c r="D34" s="25"/>
      <c r="E34" s="106"/>
      <c r="F34" s="112">
        <v>1</v>
      </c>
      <c r="G34" s="185"/>
      <c r="H34" s="191">
        <v>4500</v>
      </c>
      <c r="I34" s="40"/>
      <c r="J34" s="39"/>
      <c r="K34" s="43"/>
      <c r="L34" s="15"/>
    </row>
    <row r="35" spans="2:12" ht="21.75" thickBot="1" x14ac:dyDescent="0.4">
      <c r="B35" s="100" t="s">
        <v>41</v>
      </c>
      <c r="C35" s="101"/>
      <c r="D35" s="25"/>
      <c r="E35" s="107"/>
      <c r="F35" s="113"/>
      <c r="G35" s="186"/>
      <c r="H35" s="192"/>
      <c r="I35" s="41"/>
      <c r="J35" s="39"/>
      <c r="K35" s="38"/>
      <c r="L35" s="15"/>
    </row>
    <row r="36" spans="2:12" ht="22.5" thickTop="1" thickBot="1" x14ac:dyDescent="0.4">
      <c r="B36" s="88" t="s">
        <v>40</v>
      </c>
      <c r="C36" s="89"/>
      <c r="D36" s="98" t="s">
        <v>61</v>
      </c>
      <c r="E36" s="178">
        <v>10</v>
      </c>
      <c r="F36" s="180">
        <f t="shared" ref="F36" si="7" xml:space="preserve"> E36/IF(G36 = "S", $L$3, (IF(G36 = "C", $M$3, IF(G36 = "D", $N$3, 0))))*60</f>
        <v>3.75</v>
      </c>
      <c r="G36" s="118" t="s">
        <v>48</v>
      </c>
      <c r="H36" s="96">
        <v>3500</v>
      </c>
      <c r="I36" s="120"/>
      <c r="J36" s="106"/>
      <c r="K36" s="17" t="s">
        <v>39</v>
      </c>
      <c r="L36" s="15"/>
    </row>
    <row r="37" spans="2:12" ht="21.75" thickBot="1" x14ac:dyDescent="0.4">
      <c r="B37" s="90"/>
      <c r="C37" s="91"/>
      <c r="D37" s="99"/>
      <c r="E37" s="179"/>
      <c r="F37" s="181"/>
      <c r="G37" s="118"/>
      <c r="H37" s="97"/>
      <c r="I37" s="121"/>
      <c r="J37" s="107"/>
      <c r="K37" s="47" t="s">
        <v>38</v>
      </c>
      <c r="L37" s="15"/>
    </row>
    <row r="38" spans="2:12" ht="21.75" thickTop="1" x14ac:dyDescent="0.35">
      <c r="B38" s="88" t="s">
        <v>40</v>
      </c>
      <c r="C38" s="89"/>
      <c r="D38" s="98" t="s">
        <v>53</v>
      </c>
      <c r="E38" s="106">
        <v>12</v>
      </c>
      <c r="F38" s="112">
        <f t="shared" ref="F38" si="8" xml:space="preserve"> E38/IF(G38 = "S", $L$3, (IF(G38 = "C", $M$3, IF(G38 = "D", $N$3, 0))))*60</f>
        <v>4.8</v>
      </c>
      <c r="G38" s="114" t="s">
        <v>46</v>
      </c>
      <c r="H38" s="96">
        <v>5500</v>
      </c>
      <c r="I38" s="106"/>
      <c r="J38" s="116"/>
      <c r="K38" s="34"/>
      <c r="L38" s="15"/>
    </row>
    <row r="39" spans="2:12" ht="21.75" thickBot="1" x14ac:dyDescent="0.4">
      <c r="B39" s="90"/>
      <c r="C39" s="91"/>
      <c r="D39" s="99"/>
      <c r="E39" s="107"/>
      <c r="F39" s="113"/>
      <c r="G39" s="115"/>
      <c r="H39" s="97"/>
      <c r="I39" s="107"/>
      <c r="J39" s="117"/>
      <c r="K39" s="9"/>
      <c r="L39" s="15"/>
    </row>
    <row r="40" spans="2:12" ht="21.75" thickTop="1" x14ac:dyDescent="0.35">
      <c r="B40" s="88" t="s">
        <v>40</v>
      </c>
      <c r="C40" s="89"/>
      <c r="D40" s="98" t="s">
        <v>54</v>
      </c>
      <c r="E40" s="106">
        <v>8</v>
      </c>
      <c r="F40" s="112">
        <f t="shared" ref="F40" si="9" xml:space="preserve"> E40/IF(G40 = "S", $L$3, (IF(G40 = "C", $M$3, IF(G40 = "D", $N$3, 0))))*60</f>
        <v>2.666666666666667</v>
      </c>
      <c r="G40" s="118" t="s">
        <v>47</v>
      </c>
      <c r="H40" s="96">
        <v>5500</v>
      </c>
      <c r="I40" s="120"/>
      <c r="J40" s="106"/>
      <c r="K40" s="8"/>
      <c r="L40" s="15"/>
    </row>
    <row r="41" spans="2:12" ht="21.75" thickBot="1" x14ac:dyDescent="0.4">
      <c r="B41" s="90"/>
      <c r="C41" s="91"/>
      <c r="D41" s="99"/>
      <c r="E41" s="107"/>
      <c r="F41" s="113"/>
      <c r="G41" s="119"/>
      <c r="H41" s="97"/>
      <c r="I41" s="121"/>
      <c r="J41" s="107"/>
      <c r="K41" s="44"/>
      <c r="L41" s="15"/>
    </row>
    <row r="42" spans="2:12" ht="21.75" thickBot="1" x14ac:dyDescent="0.4">
      <c r="B42" s="172" t="s">
        <v>55</v>
      </c>
      <c r="C42" s="93"/>
      <c r="D42" s="98" t="s">
        <v>56</v>
      </c>
      <c r="E42" s="106">
        <v>30</v>
      </c>
      <c r="F42" s="112">
        <f t="shared" ref="F42" si="10" xml:space="preserve"> E42/IF(G42 = "S", $L$3, (IF(G42 = "C", $M$3, IF(G42 = "D", $N$3, 0))))*60</f>
        <v>11.25</v>
      </c>
      <c r="G42" s="118" t="s">
        <v>48</v>
      </c>
      <c r="H42" s="33">
        <v>118</v>
      </c>
      <c r="I42" s="40"/>
      <c r="J42" s="39"/>
      <c r="K42" s="45" t="s">
        <v>30</v>
      </c>
      <c r="L42" s="15"/>
    </row>
    <row r="43" spans="2:12" ht="21.75" thickBot="1" x14ac:dyDescent="0.4">
      <c r="B43" s="173"/>
      <c r="C43" s="95"/>
      <c r="D43" s="99"/>
      <c r="E43" s="107"/>
      <c r="F43" s="113"/>
      <c r="G43" s="115"/>
      <c r="H43" s="32"/>
      <c r="I43" s="24"/>
      <c r="J43" s="48"/>
      <c r="K43" s="46"/>
    </row>
    <row r="44" spans="2:12" x14ac:dyDescent="0.35">
      <c r="B44" s="174" t="s">
        <v>0</v>
      </c>
      <c r="C44" s="175"/>
      <c r="D44" s="108"/>
      <c r="E44" s="106">
        <f>SUM(E14:E43)</f>
        <v>187</v>
      </c>
      <c r="F44" s="110">
        <f>SUM(F14:F43)</f>
        <v>70.724999999999994</v>
      </c>
      <c r="G44" s="168"/>
      <c r="H44" s="108"/>
      <c r="I44" s="122"/>
      <c r="J44" s="108"/>
      <c r="K44" s="102"/>
    </row>
    <row r="45" spans="2:12" ht="21.75" thickBot="1" x14ac:dyDescent="0.4">
      <c r="B45" s="176"/>
      <c r="C45" s="177"/>
      <c r="D45" s="109"/>
      <c r="E45" s="107"/>
      <c r="F45" s="111"/>
      <c r="G45" s="169"/>
      <c r="H45" s="109"/>
      <c r="I45" s="123"/>
      <c r="J45" s="109"/>
      <c r="K45" s="103"/>
    </row>
    <row r="46" spans="2:12" x14ac:dyDescent="0.35">
      <c r="C46" s="3"/>
      <c r="D46" s="3"/>
      <c r="E46" s="3"/>
      <c r="F46" s="3"/>
      <c r="G46" s="3"/>
      <c r="H46" s="3"/>
      <c r="I46" s="3"/>
      <c r="J46" s="3"/>
      <c r="K46" s="3"/>
    </row>
    <row r="48" spans="2:12" x14ac:dyDescent="0.35">
      <c r="F48" s="10"/>
    </row>
  </sheetData>
  <mergeCells count="135">
    <mergeCell ref="B26:C26"/>
    <mergeCell ref="E26:E27"/>
    <mergeCell ref="F26:F27"/>
    <mergeCell ref="G26:G27"/>
    <mergeCell ref="B27:C27"/>
    <mergeCell ref="G24:G25"/>
    <mergeCell ref="B18:C19"/>
    <mergeCell ref="F14:F15"/>
    <mergeCell ref="E16:E17"/>
    <mergeCell ref="F16:F17"/>
    <mergeCell ref="G16:G17"/>
    <mergeCell ref="B16:C17"/>
    <mergeCell ref="D16:D17"/>
    <mergeCell ref="D14:D15"/>
    <mergeCell ref="D18:D19"/>
    <mergeCell ref="B20:C21"/>
    <mergeCell ref="B24:C25"/>
    <mergeCell ref="B14:C14"/>
    <mergeCell ref="B15:C15"/>
    <mergeCell ref="B22:C22"/>
    <mergeCell ref="B23:C23"/>
    <mergeCell ref="E22:E23"/>
    <mergeCell ref="F22:F23"/>
    <mergeCell ref="G22:G23"/>
    <mergeCell ref="I36:I37"/>
    <mergeCell ref="J36:J37"/>
    <mergeCell ref="E24:E25"/>
    <mergeCell ref="F24:F25"/>
    <mergeCell ref="E36:E37"/>
    <mergeCell ref="F36:F37"/>
    <mergeCell ref="G36:G37"/>
    <mergeCell ref="E42:E43"/>
    <mergeCell ref="F42:F43"/>
    <mergeCell ref="E30:E31"/>
    <mergeCell ref="F30:F31"/>
    <mergeCell ref="G30:G31"/>
    <mergeCell ref="I24:I25"/>
    <mergeCell ref="J24:J25"/>
    <mergeCell ref="I28:I29"/>
    <mergeCell ref="J28:J29"/>
    <mergeCell ref="E34:E35"/>
    <mergeCell ref="F34:F35"/>
    <mergeCell ref="G34:G35"/>
    <mergeCell ref="H26:H27"/>
    <mergeCell ref="H28:H29"/>
    <mergeCell ref="H30:H31"/>
    <mergeCell ref="H32:H33"/>
    <mergeCell ref="H34:H35"/>
    <mergeCell ref="B44:C45"/>
    <mergeCell ref="G42:G43"/>
    <mergeCell ref="E28:E29"/>
    <mergeCell ref="F28:F29"/>
    <mergeCell ref="G28:G29"/>
    <mergeCell ref="B32:C32"/>
    <mergeCell ref="D32:D33"/>
    <mergeCell ref="E32:E33"/>
    <mergeCell ref="F32:F33"/>
    <mergeCell ref="G32:G33"/>
    <mergeCell ref="B33:C33"/>
    <mergeCell ref="B34:C34"/>
    <mergeCell ref="K4:K5"/>
    <mergeCell ref="J4:J5"/>
    <mergeCell ref="C2:D3"/>
    <mergeCell ref="B2:B3"/>
    <mergeCell ref="F2:F3"/>
    <mergeCell ref="E2:E3"/>
    <mergeCell ref="I2:I3"/>
    <mergeCell ref="H2:H3"/>
    <mergeCell ref="C4:D5"/>
    <mergeCell ref="F4:F5"/>
    <mergeCell ref="E4:E5"/>
    <mergeCell ref="B4:B5"/>
    <mergeCell ref="I4:I5"/>
    <mergeCell ref="H4:H5"/>
    <mergeCell ref="I6:K6"/>
    <mergeCell ref="I7:K7"/>
    <mergeCell ref="I8:K8"/>
    <mergeCell ref="I9:K9"/>
    <mergeCell ref="I10:K10"/>
    <mergeCell ref="E20:E21"/>
    <mergeCell ref="F20:F21"/>
    <mergeCell ref="G20:G21"/>
    <mergeCell ref="I20:I21"/>
    <mergeCell ref="J20:J21"/>
    <mergeCell ref="I11:K11"/>
    <mergeCell ref="I12:K12"/>
    <mergeCell ref="I14:I15"/>
    <mergeCell ref="J14:J15"/>
    <mergeCell ref="G14:G15"/>
    <mergeCell ref="E14:E15"/>
    <mergeCell ref="I16:I17"/>
    <mergeCell ref="J16:J17"/>
    <mergeCell ref="E18:E19"/>
    <mergeCell ref="F18:F19"/>
    <mergeCell ref="G18:G19"/>
    <mergeCell ref="I18:I19"/>
    <mergeCell ref="J18:J19"/>
    <mergeCell ref="K44:K45"/>
    <mergeCell ref="B13:C13"/>
    <mergeCell ref="E44:E45"/>
    <mergeCell ref="D44:D45"/>
    <mergeCell ref="H44:H45"/>
    <mergeCell ref="F44:F45"/>
    <mergeCell ref="J44:J45"/>
    <mergeCell ref="E38:E39"/>
    <mergeCell ref="F38:F39"/>
    <mergeCell ref="G38:G39"/>
    <mergeCell ref="I38:I39"/>
    <mergeCell ref="J38:J39"/>
    <mergeCell ref="E40:E41"/>
    <mergeCell ref="F40:F41"/>
    <mergeCell ref="G40:G41"/>
    <mergeCell ref="I40:I41"/>
    <mergeCell ref="J40:J41"/>
    <mergeCell ref="I44:I45"/>
    <mergeCell ref="H24:H25"/>
    <mergeCell ref="D20:D21"/>
    <mergeCell ref="D24:D25"/>
    <mergeCell ref="D28:D29"/>
    <mergeCell ref="G44:G45"/>
    <mergeCell ref="D30:D31"/>
    <mergeCell ref="B30:C31"/>
    <mergeCell ref="B28:C29"/>
    <mergeCell ref="H36:H37"/>
    <mergeCell ref="H38:H39"/>
    <mergeCell ref="H40:H41"/>
    <mergeCell ref="D36:D37"/>
    <mergeCell ref="D38:D39"/>
    <mergeCell ref="D40:D41"/>
    <mergeCell ref="D42:D43"/>
    <mergeCell ref="B40:C41"/>
    <mergeCell ref="B38:C39"/>
    <mergeCell ref="B36:C37"/>
    <mergeCell ref="B35:C35"/>
    <mergeCell ref="B42:C43"/>
  </mergeCells>
  <printOptions horizontalCentered="1"/>
  <pageMargins left="0" right="0" top="0" bottom="0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Cavalleri</dc:creator>
  <cp:lastModifiedBy>mattia</cp:lastModifiedBy>
  <cp:lastPrinted>2021-03-31T19:21:10Z</cp:lastPrinted>
  <dcterms:created xsi:type="dcterms:W3CDTF">2015-01-22T15:11:21Z</dcterms:created>
  <dcterms:modified xsi:type="dcterms:W3CDTF">2021-04-12T21:50:46Z</dcterms:modified>
</cp:coreProperties>
</file>